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66925"/>
  <mc:AlternateContent xmlns:mc="http://schemas.openxmlformats.org/markup-compatibility/2006">
    <mc:Choice Requires="x15">
      <x15ac:absPath xmlns:x15ac="http://schemas.microsoft.com/office/spreadsheetml/2010/11/ac" url="T:\AT\CLIENTI\GEOM PC\"/>
    </mc:Choice>
  </mc:AlternateContent>
  <xr:revisionPtr revIDLastSave="0" documentId="13_ncr:1_{FDFEC3D4-6F80-446E-8D8C-D7603621C9A5}" xr6:coauthVersionLast="47" xr6:coauthVersionMax="47" xr10:uidLastSave="{00000000-0000-0000-0000-000000000000}"/>
  <bookViews>
    <workbookView xWindow="4815" yWindow="1725" windowWidth="21315" windowHeight="13005" firstSheet="7" activeTab="9" xr2:uid="{00000000-000D-0000-FFFF-FFFF00000000}"/>
  </bookViews>
  <sheets>
    <sheet name="Sezione_generale" sheetId="1" r:id="rId1"/>
    <sheet name="Sezione_generale_old" sheetId="2" state="hidden" r:id="rId2"/>
    <sheet name="Registro rischi" sheetId="16" r:id="rId3"/>
    <sheet name="Mappatura processi C-A" sheetId="8" r:id="rId4"/>
    <sheet name="Mappatura processi C-B" sheetId="9" r:id="rId5"/>
    <sheet name="Mappatura processi C-C" sheetId="10" r:id="rId6"/>
    <sheet name="Mappatura processi C-D" sheetId="11" r:id="rId7"/>
    <sheet name="Mappatura processi S-A" sheetId="3" r:id="rId8"/>
    <sheet name="Mappatura processi S-B" sheetId="6" r:id="rId9"/>
    <sheet name="Mappatura processi S-C" sheetId="7" r:id="rId10"/>
    <sheet name="competenze" sheetId="4" state="hidden" r:id="rId11"/>
    <sheet name="Parametri" sheetId="5" state="hidden" r:id="rId12"/>
  </sheets>
  <externalReferences>
    <externalReference r:id="rId13"/>
    <externalReference r:id="rId14"/>
    <externalReference r:id="rId15"/>
  </externalReferences>
  <definedNames>
    <definedName name="Altissimo">Parametri!$B$27:$C$29</definedName>
    <definedName name="Alto">Parametri!$B$30:$C$30</definedName>
    <definedName name="_xlnm.Print_Area" localSheetId="10">competenze!$B$1:$D$31</definedName>
    <definedName name="_xlnm.Print_Area" localSheetId="7">'Mappatura processi S-A'!$A$1:$U$15</definedName>
    <definedName name="attivita">[1]Parametri!$D$11:$D$13</definedName>
    <definedName name="attività">[1]Parametri!$B$11:$B$12</definedName>
    <definedName name="Direzione">!#REF!</definedName>
    <definedName name="impatto">[1]Parametri!$D$18:$D$19</definedName>
    <definedName name="Medio">Parametri!$B$31:$C$31</definedName>
    <definedName name="probabilita">[1]Parametri!$B$18:$B$22</definedName>
    <definedName name="Profilo_dirigente" localSheetId="10">[2]Foglio1!$B$2:$B$6</definedName>
    <definedName name="Profilo_dirigente" localSheetId="0">[2]Foglio1!$B$2:$B$6</definedName>
    <definedName name="Profilo_dirigente">!#REF!</definedName>
    <definedName name="responsabilità">[1]Parametri!$B$3:$B$8</definedName>
    <definedName name="risultato">[1]Parametri!$F$18:$F$20</definedName>
    <definedName name="soggetti">Parametri!$B$3:$B$12</definedName>
    <definedName name="Struttura">!#REF!</definedName>
    <definedName name="Tipo_relazione">!#REF!</definedName>
    <definedName name="tipologiaattivita">Parametri!$I$4:$I$10</definedName>
    <definedName name="_xlnm.Print_Titles" localSheetId="7">'Mappatura processi S-A'!$1:$2</definedName>
    <definedName name="ufficio">!#REF!</definedName>
    <definedName name="ufficio_di_destinazione">[3]parametri!$A$2:$A$34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75" i="16" l="1"/>
  <c r="Q75" i="16" s="1"/>
  <c r="D73" i="16" s="1"/>
  <c r="E73" i="16"/>
  <c r="E84" i="16"/>
  <c r="P86" i="16"/>
  <c r="Q86" i="16" s="1"/>
  <c r="D84" i="16" s="1"/>
  <c r="P178" i="16"/>
  <c r="E172" i="16" s="1"/>
  <c r="P174" i="16"/>
  <c r="Q174" i="16" s="1"/>
  <c r="D172" i="16" s="1"/>
  <c r="F73" i="16" l="1"/>
  <c r="F84" i="16"/>
  <c r="F172" i="16"/>
  <c r="D123" i="16" l="1"/>
  <c r="D32" i="16"/>
  <c r="E32" i="16"/>
  <c r="P34" i="16"/>
  <c r="P38" i="16"/>
  <c r="D40" i="16"/>
  <c r="E40" i="16"/>
  <c r="P42" i="16"/>
  <c r="P46" i="16"/>
  <c r="E48" i="16"/>
  <c r="P50" i="16"/>
  <c r="Q50" i="16" s="1"/>
  <c r="D48" i="16" s="1"/>
  <c r="P54" i="16"/>
  <c r="D56" i="16"/>
  <c r="E56" i="16"/>
  <c r="P58" i="16"/>
  <c r="P62" i="16"/>
  <c r="E64" i="16"/>
  <c r="P66" i="16"/>
  <c r="Q66" i="16" s="1"/>
  <c r="D64" i="16" s="1"/>
  <c r="P70" i="16"/>
  <c r="D5" i="16"/>
  <c r="E5" i="16"/>
  <c r="E13" i="16"/>
  <c r="E21" i="16"/>
  <c r="P167" i="16"/>
  <c r="E161" i="16" s="1"/>
  <c r="P163" i="16"/>
  <c r="Q163" i="16" s="1"/>
  <c r="D161" i="16" s="1"/>
  <c r="P158" i="16"/>
  <c r="E152" i="16" s="1"/>
  <c r="P154" i="16"/>
  <c r="Q154" i="16" s="1"/>
  <c r="D152" i="16" s="1"/>
  <c r="P147" i="16"/>
  <c r="E141" i="16" s="1"/>
  <c r="P143" i="16"/>
  <c r="Q143" i="16" s="1"/>
  <c r="D141" i="16" s="1"/>
  <c r="P138" i="16"/>
  <c r="E132" i="16" s="1"/>
  <c r="P134" i="16"/>
  <c r="Q134" i="16" s="1"/>
  <c r="D132" i="16" s="1"/>
  <c r="P129" i="16"/>
  <c r="E123" i="16" s="1"/>
  <c r="P125" i="16"/>
  <c r="P120" i="16"/>
  <c r="E114" i="16" s="1"/>
  <c r="P116" i="16"/>
  <c r="Q116" i="16" s="1"/>
  <c r="D114" i="16" s="1"/>
  <c r="P109" i="16"/>
  <c r="E103" i="16" s="1"/>
  <c r="P105" i="16"/>
  <c r="D103" i="16" s="1"/>
  <c r="P101" i="16"/>
  <c r="E95" i="16" s="1"/>
  <c r="P97" i="16"/>
  <c r="Q97" i="16" s="1"/>
  <c r="D95" i="16" s="1"/>
  <c r="P90" i="16"/>
  <c r="P27" i="16"/>
  <c r="P23" i="16"/>
  <c r="Q23" i="16" s="1"/>
  <c r="D21" i="16" s="1"/>
  <c r="P19" i="16"/>
  <c r="P15" i="16"/>
  <c r="Q15" i="16" s="1"/>
  <c r="D13" i="16" s="1"/>
  <c r="P11" i="16"/>
  <c r="P7" i="16"/>
  <c r="F21" i="16" l="1"/>
  <c r="F64" i="16"/>
  <c r="F48" i="16"/>
  <c r="F95" i="16"/>
  <c r="F141" i="16"/>
  <c r="F114" i="16"/>
  <c r="F132" i="16"/>
  <c r="F161" i="16"/>
  <c r="F152" i="16"/>
  <c r="C129" i="5" l="1"/>
  <c r="F129" i="5" s="1"/>
  <c r="C128" i="5"/>
  <c r="D128" i="5" s="1"/>
  <c r="C127" i="5"/>
  <c r="E127" i="5" s="1"/>
  <c r="C126" i="5"/>
  <c r="F126" i="5" s="1"/>
  <c r="C125" i="5"/>
  <c r="D125" i="5" s="1"/>
  <c r="C124" i="5"/>
  <c r="D124" i="5" s="1"/>
  <c r="C123" i="5"/>
  <c r="F123" i="5" s="1"/>
  <c r="C122" i="5"/>
  <c r="D122" i="5" s="1"/>
  <c r="C121" i="5"/>
  <c r="F121" i="5" s="1"/>
  <c r="C120" i="5"/>
  <c r="D120" i="5" s="1"/>
  <c r="C119" i="5"/>
  <c r="F119" i="5" s="1"/>
  <c r="C118" i="5"/>
  <c r="D118" i="5" s="1"/>
  <c r="C117" i="5"/>
  <c r="E117" i="5" s="1"/>
  <c r="C116" i="5"/>
  <c r="D116" i="5" s="1"/>
  <c r="C115" i="5"/>
  <c r="F115" i="5" s="1"/>
  <c r="C114" i="5"/>
  <c r="C113" i="5"/>
  <c r="F113" i="5" s="1"/>
  <c r="C112" i="5"/>
  <c r="D112" i="5" s="1"/>
  <c r="C111" i="5"/>
  <c r="F111" i="5" s="1"/>
  <c r="C110" i="5"/>
  <c r="D110" i="5" s="1"/>
  <c r="C109" i="5"/>
  <c r="F109" i="5" s="1"/>
  <c r="C108" i="5"/>
  <c r="D108" i="5" s="1"/>
  <c r="C107" i="5"/>
  <c r="F107" i="5" s="1"/>
  <c r="C106" i="5"/>
  <c r="D106" i="5" s="1"/>
  <c r="C105" i="5"/>
  <c r="E105" i="5" s="1"/>
  <c r="C104" i="5"/>
  <c r="D104" i="5" s="1"/>
  <c r="C103" i="5"/>
  <c r="F103" i="5" s="1"/>
  <c r="C102" i="5"/>
  <c r="D102" i="5" s="1"/>
  <c r="C101" i="5"/>
  <c r="D101" i="5" s="1"/>
  <c r="C100" i="5"/>
  <c r="D100" i="5" s="1"/>
  <c r="C99" i="5"/>
  <c r="F99" i="5" s="1"/>
  <c r="C98" i="5"/>
  <c r="D98" i="5" s="1"/>
  <c r="C97" i="5"/>
  <c r="E97" i="5" s="1"/>
  <c r="C96" i="5"/>
  <c r="D96" i="5" s="1"/>
  <c r="C95" i="5"/>
  <c r="F95" i="5" s="1"/>
  <c r="C83" i="5"/>
  <c r="D83" i="5" s="1"/>
  <c r="C82" i="5"/>
  <c r="D82" i="5" s="1"/>
  <c r="C81" i="5"/>
  <c r="D81" i="5" s="1"/>
  <c r="C80" i="5"/>
  <c r="F80" i="5" s="1"/>
  <c r="C79" i="5"/>
  <c r="F79" i="5" s="1"/>
  <c r="C78" i="5"/>
  <c r="E78" i="5" s="1"/>
  <c r="C77" i="5"/>
  <c r="D77" i="5" s="1"/>
  <c r="C72" i="5"/>
  <c r="E72" i="5" s="1"/>
  <c r="C71" i="5"/>
  <c r="F71" i="5" s="1"/>
  <c r="C70" i="5"/>
  <c r="E70" i="5" s="1"/>
  <c r="C69" i="5"/>
  <c r="D69" i="5" s="1"/>
  <c r="C68" i="5"/>
  <c r="E68" i="5" s="1"/>
  <c r="C59" i="5"/>
  <c r="F59" i="5" s="1"/>
  <c r="C58" i="5"/>
  <c r="D58" i="5" s="1"/>
  <c r="C57" i="5"/>
  <c r="D57" i="5" s="1"/>
  <c r="C56" i="5"/>
  <c r="E56" i="5" s="1"/>
  <c r="F12" i="3"/>
  <c r="C5" i="2"/>
  <c r="C3" i="2"/>
  <c r="E104" i="5" l="1"/>
  <c r="E113" i="5"/>
  <c r="E120" i="5"/>
  <c r="E81" i="5"/>
  <c r="E100" i="5"/>
  <c r="F81" i="5"/>
  <c r="F82" i="5"/>
  <c r="F100" i="5"/>
  <c r="G100" i="5" s="1"/>
  <c r="E101" i="5"/>
  <c r="E109" i="5"/>
  <c r="F112" i="5"/>
  <c r="F101" i="5"/>
  <c r="D109" i="5"/>
  <c r="M16" i="3" s="1"/>
  <c r="E112" i="5"/>
  <c r="E116" i="5"/>
  <c r="F120" i="5"/>
  <c r="G120" i="5" s="1"/>
  <c r="E121" i="5"/>
  <c r="F124" i="5"/>
  <c r="F125" i="5"/>
  <c r="E58" i="5"/>
  <c r="F57" i="5"/>
  <c r="F58" i="5"/>
  <c r="F68" i="5"/>
  <c r="F70" i="5"/>
  <c r="G70" i="5" s="1"/>
  <c r="F78" i="5"/>
  <c r="E82" i="5"/>
  <c r="F96" i="5"/>
  <c r="F97" i="5"/>
  <c r="F104" i="5"/>
  <c r="G104" i="5" s="1"/>
  <c r="F105" i="5"/>
  <c r="D113" i="5"/>
  <c r="M20" i="3" s="1"/>
  <c r="F116" i="5"/>
  <c r="F117" i="5"/>
  <c r="D121" i="5"/>
  <c r="E124" i="5"/>
  <c r="E125" i="5"/>
  <c r="E126" i="5"/>
  <c r="F56" i="5"/>
  <c r="E59" i="5"/>
  <c r="E69" i="5"/>
  <c r="D70" i="5"/>
  <c r="D71" i="5"/>
  <c r="D72" i="5"/>
  <c r="E77" i="5"/>
  <c r="D78" i="5"/>
  <c r="D79" i="5"/>
  <c r="D97" i="5"/>
  <c r="D105" i="5"/>
  <c r="G105" i="5" s="1"/>
  <c r="E108" i="5"/>
  <c r="D117" i="5"/>
  <c r="F69" i="5"/>
  <c r="E71" i="5"/>
  <c r="F72" i="5"/>
  <c r="F77" i="5"/>
  <c r="E79" i="5"/>
  <c r="G81" i="5"/>
  <c r="E96" i="5"/>
  <c r="F108" i="5"/>
  <c r="D126" i="5"/>
  <c r="F114" i="5"/>
  <c r="E114" i="5"/>
  <c r="E80" i="5"/>
  <c r="D80" i="5"/>
  <c r="F102" i="5"/>
  <c r="E102" i="5"/>
  <c r="E107" i="5"/>
  <c r="D107" i="5"/>
  <c r="M19" i="3"/>
  <c r="G112" i="5"/>
  <c r="D114" i="5"/>
  <c r="F118" i="5"/>
  <c r="E118" i="5"/>
  <c r="E123" i="5"/>
  <c r="D123" i="5"/>
  <c r="F98" i="5"/>
  <c r="E98" i="5"/>
  <c r="E103" i="5"/>
  <c r="D103" i="5"/>
  <c r="E57" i="5"/>
  <c r="D59" i="5"/>
  <c r="D68" i="5"/>
  <c r="E95" i="5"/>
  <c r="D95" i="5"/>
  <c r="G101" i="5"/>
  <c r="F106" i="5"/>
  <c r="E106" i="5"/>
  <c r="E111" i="5"/>
  <c r="D111" i="5"/>
  <c r="F122" i="5"/>
  <c r="E122" i="5"/>
  <c r="E119" i="5"/>
  <c r="D119" i="5"/>
  <c r="F83" i="5"/>
  <c r="E83" i="5"/>
  <c r="E99" i="5"/>
  <c r="D99" i="5"/>
  <c r="F110" i="5"/>
  <c r="E110" i="5"/>
  <c r="E115" i="5"/>
  <c r="D115" i="5"/>
  <c r="F127" i="5"/>
  <c r="E128" i="5"/>
  <c r="D129" i="5"/>
  <c r="F128" i="5"/>
  <c r="E129" i="5"/>
  <c r="D127" i="5"/>
  <c r="D56" i="5"/>
  <c r="M31" i="3" l="1"/>
  <c r="M23" i="3"/>
  <c r="G124" i="5"/>
  <c r="M27" i="3"/>
  <c r="G96" i="5"/>
  <c r="G59" i="5"/>
  <c r="G82" i="5"/>
  <c r="M28" i="3"/>
  <c r="G109" i="5"/>
  <c r="G107" i="5"/>
  <c r="G97" i="5"/>
  <c r="G116" i="5"/>
  <c r="G102" i="5"/>
  <c r="G58" i="5"/>
  <c r="G78" i="5"/>
  <c r="G127" i="5"/>
  <c r="G121" i="5"/>
  <c r="G113" i="5"/>
  <c r="M33" i="3"/>
  <c r="M32" i="3"/>
  <c r="G128" i="5"/>
  <c r="G98" i="5"/>
  <c r="G108" i="5"/>
  <c r="G77" i="5"/>
  <c r="G69" i="5"/>
  <c r="G117" i="5"/>
  <c r="G125" i="5"/>
  <c r="M17" i="3"/>
  <c r="G99" i="5"/>
  <c r="G72" i="5"/>
  <c r="G126" i="5"/>
  <c r="M24" i="3"/>
  <c r="G79" i="5"/>
  <c r="G71" i="5"/>
  <c r="G129" i="5"/>
  <c r="G83" i="5"/>
  <c r="G103" i="5"/>
  <c r="G110" i="5"/>
  <c r="G80" i="5"/>
  <c r="M22" i="3"/>
  <c r="G115" i="5"/>
  <c r="G111" i="5"/>
  <c r="M18" i="3"/>
  <c r="G123" i="5"/>
  <c r="M30" i="3"/>
  <c r="G119" i="5"/>
  <c r="M26" i="3"/>
  <c r="G122" i="5"/>
  <c r="M29" i="3"/>
  <c r="G57" i="5"/>
  <c r="G114" i="5"/>
  <c r="M21" i="3"/>
  <c r="G106" i="5"/>
  <c r="G95" i="5"/>
  <c r="G68" i="5"/>
  <c r="G118" i="5"/>
  <c r="M25" i="3"/>
  <c r="G56" i="5"/>
</calcChain>
</file>

<file path=xl/sharedStrings.xml><?xml version="1.0" encoding="utf-8"?>
<sst xmlns="http://schemas.openxmlformats.org/spreadsheetml/2006/main" count="1687" uniqueCount="659">
  <si>
    <t>Sezione I: INFORMAZIONI DI CARATTERE GENERALE</t>
  </si>
  <si>
    <t>Denominazione Ufficio (Selezione da menù a tendina)</t>
  </si>
  <si>
    <t>Segreteria e staff del Presidente</t>
  </si>
  <si>
    <t>SGPRES</t>
  </si>
  <si>
    <t>Nominativo Dirigente (Si alimenta automaticamente all'immissione della denominazione Ufficio)</t>
  </si>
  <si>
    <t>Descrizione delle funzioni svolte dall'ufficio  (Si alimenta automaticamente all'immissione della denominazione Ufficio)</t>
  </si>
  <si>
    <t xml:space="preserve">Gestisce l’agenda del Presidente e i flussi informativi interni ed esterni; cura o assegna, su indicazione del Presidente le pratiche che il Presidente intende gestire direttamente; supporta il Presidente nell’esercizio delle funzioni allo stesso esclusivamente attribuite dagli artt. 19, comma 7 e 32 del decreto legge 24 giugno 2014, convertito nella legge 11 agosto 2014, n. 114. Cura gli atti di sindacato ispettivo, in particolare, elabora le risposte a richieste di chiarimenti presentate dai Ministeri e finalizzate a  dare riscontro ad interrogazioni ed interpellanze parlamentari, nonché alle relazioni parlamentari. </t>
  </si>
  <si>
    <t>Profilo dirigente</t>
  </si>
  <si>
    <t>Identificazione, analisi e valutazione del rischio corruttivo</t>
  </si>
  <si>
    <t>TRATTAMENTO DEL RISCHIO</t>
  </si>
  <si>
    <t>Esecutore Azione 
(in ogni cella è presente un menù a tendina)</t>
  </si>
  <si>
    <t>Attività vincolata vs attività discrezionale</t>
  </si>
  <si>
    <t>Tipologia di attività  
(Disciplinata da /*scelta da menù a tendina*/)</t>
  </si>
  <si>
    <t>DESCRIZIONE DEL COMPORTAMENTO A RISCHIO CORRUZIONE
(EVENTO A RISCHIO)</t>
  </si>
  <si>
    <t>VALUTAZIONE DEL RISCHIO</t>
  </si>
  <si>
    <t xml:space="preserve">MISURE SPECIFICHE </t>
  </si>
  <si>
    <t>TIPOLOGIA MISURE SPECIFICHE</t>
  </si>
  <si>
    <t>PROGRAMMAZIONE MISURA SPECIFICA</t>
  </si>
  <si>
    <t>IMPATTO</t>
  </si>
  <si>
    <t>PROBABILITA'</t>
  </si>
  <si>
    <t>RISULTATO
(IMPATTO x PROBABILITA')</t>
  </si>
  <si>
    <t>INDICATORI DI ATTUAZIONE</t>
  </si>
  <si>
    <t>SOGGETTO RESPONSABILE</t>
  </si>
  <si>
    <t>1_1</t>
  </si>
  <si>
    <t>Dirigente/Funzionario</t>
  </si>
  <si>
    <t>Vincolata</t>
  </si>
  <si>
    <t>Prassi dell’Ufficio</t>
  </si>
  <si>
    <t>Altissimo</t>
  </si>
  <si>
    <t>Molto bassa</t>
  </si>
  <si>
    <t>Medio</t>
  </si>
  <si>
    <t>Misura di controllo / trasparenzza</t>
  </si>
  <si>
    <t>in attuazione</t>
  </si>
  <si>
    <t>1_2</t>
  </si>
  <si>
    <t>Discrezionale</t>
  </si>
  <si>
    <t>1_3</t>
  </si>
  <si>
    <t>Presidente</t>
  </si>
  <si>
    <t>Funzionario/Operativo</t>
  </si>
  <si>
    <t>2_1</t>
  </si>
  <si>
    <t>2_2</t>
  </si>
  <si>
    <t>Funzionario</t>
  </si>
  <si>
    <t>3_1</t>
  </si>
  <si>
    <t>4_1</t>
  </si>
  <si>
    <t xml:space="preserve">Dirigente </t>
  </si>
  <si>
    <t>Dirigente</t>
  </si>
  <si>
    <t>4_2</t>
  </si>
  <si>
    <t>4_3</t>
  </si>
  <si>
    <t>NA</t>
  </si>
  <si>
    <t>Non Applicabile</t>
  </si>
  <si>
    <t>NI</t>
  </si>
  <si>
    <t>Non Individuata</t>
  </si>
  <si>
    <t>Ufficio</t>
  </si>
  <si>
    <t>Acronimo</t>
  </si>
  <si>
    <t>Competenze</t>
  </si>
  <si>
    <t>-</t>
  </si>
  <si>
    <t>Segreteria e staff del Consiglio</t>
  </si>
  <si>
    <t>SGCON</t>
  </si>
  <si>
    <t>Coadiuva il Presidente nella predisposizione dell’ordine del giorno del Consiglio; gestisce l’iter documentale per lo svolgimento delle riunioni e ne cura la verbalizzazione; cura la trasmissione delle decisioni agli uffici ai fini della loro esecuzione; fornisce supporto ai Consiglieri per i lavori del Consiglio.</t>
  </si>
  <si>
    <t>Segreteria tecnica</t>
  </si>
  <si>
    <t>SGTECN</t>
  </si>
  <si>
    <t xml:space="preserve">Cura i rapporti con i media e le agenzie di stampa; predispone la rassegna stampa; cura la rivista on line dell’ANAC; cura i rapporti con l’esterno anche ai fini della diffusione della cultura della legalità e della prevenzione della corruzione; cura le relazioni internazionali. </t>
  </si>
  <si>
    <t>Unità operativa speciale EXPO</t>
  </si>
  <si>
    <t>EXPO</t>
  </si>
  <si>
    <t>Supporta il Presidente nello svolgimento dei compiti di alta sorveglianza e garanzia della correttezza e trasparenza delle procedure connesse alla realizzazione delle opere del grande evento  EXPO 2015.</t>
  </si>
  <si>
    <t xml:space="preserve">Ufficio di indirizzo, determinazioni generali e indicatori per la vigilanza </t>
  </si>
  <si>
    <t>UDGIV</t>
  </si>
  <si>
    <t>Supporta il Presidente nell’assicurare l’unitarietà dell’indirizzo dell’Autorità negli ambiti di competenza mediante l’elaborazione di direttive e atti di indirizzo interni; definisce le linee per l’elaborazione di indicatori ricavabili dalla BDNCP; cura la predisposizione di atti a carattere generale che favoriscano una maggiore fruibilità della BDNCP sia verso l’interno sia verso l’esterno;  svolge le attività relative all’attribuzione del rating di legalità di cui all’art. 5 del Regolamento attuativo in materia di rating di legalità adottato dall’AGCM il 14 novembre 2012, n.24075 ed ogni altra attività connessa. Il dirigente dell’ufficio partecipa alla Commissione consultiva rating. Promuove la realizzazione di ricerche e studi giuridici ed economici su tematiche specifiche; cura la predisposizione dei documenti per le audizioni dell’Autorità nell’ambito di indagini conoscitive o discussioni su disegni di legge; realizza l’analisi e la  verifica di impatto della regolazione dei provvedimenti dell’Autorità; cura la massimazione degli atti dell’Autorità, dei lodi arbitrali trasmessi dalla Camera arbitrale e della giurisprudenza rilevante in materia, aggiornando il “Massimario” dell’Autorità; provvede alla pubblicazione sulla Gazzetta Ufficiale della Repubblica italiana degli atti deliberati dal Consiglio. Cura le relazioni che l’Autorità deve presentare agli Organi Costituzionali; predispone le segnalazioni per il Governo e il Parlamento; assicura il raccordo con gli uffici delle Aree a garanzia dell’unitarietà e dell’efficacia dell’azione dell’Autorità. Cura, in collaborazione con gli Uffici competenti per materia, la predisposizione di  convenzioni, accordi e protocolli di intesa;  cura i progetti di formazione interna ed esterna, con particolare riferimento alla Scuola Nazionale dell’Amministrazione,  finalizzati alla diffusione della cultura della legalità e della prevenzione della corruzione .</t>
  </si>
  <si>
    <t>Ufficio piani di vigilanza e vigilanze speciali</t>
  </si>
  <si>
    <t>UPVS</t>
  </si>
  <si>
    <t xml:space="preserve">Elabora, sentiti l’Ufficio Ispettivo e gli Uffici di vigilanza, i piani annuali di vigilanza dell’Autorità sulla base dell’indirizzo espresso dal Presidente e dal Consiglio in tutte le materie di competenza dell’Autorità anche mediante l’utilizzo degli indicatori ricavati dalla BDNCP; svolge attività di vigilanza specifica, anche di tipo collaborativo mediante la stipula di protocolli di vigilanza, con alcune tipologie di amministrazioni pubbliche  e/o per alcune tipologie di attività, nel settore degli appalti o comunque degli ambiti della gestione amministrativa, ritenuti ad elevato rischio di corruzione, assicura il raccordo con gli uffici delle Aree a garanzia dell’unitarietà e dell’efficacia dell’azione dell’Autorità. L’Ufficio, per le attività di vigilanza e ove necessario, si  raccorda con l’Ufficio ispettivo. </t>
  </si>
  <si>
    <t xml:space="preserve">Romano </t>
  </si>
  <si>
    <t>Uffici del Presidente</t>
  </si>
  <si>
    <t>Ufficio ispettivo</t>
  </si>
  <si>
    <t>UIS</t>
  </si>
  <si>
    <t>Svolge attività ispettive presso le amministrazioni pubbliche e presso enti che in base alla normativa vigente sono sottoposti al controllo e alla vigilanza dell’Autorità. Per lo svolgimento dei compiti assegnati, l’ufficio si  compone di dirigenti a cui è attribuita la posizione di ispettore nonché si avvale di personale della Guardia di Finanza coordinato da un Ufficiale distaccato presso l’Autorità; nelle attività ispettive svolte con la Guardia di Finanza, il RPC dovrà assicurare in via principale collaborazione e supporto; assicura, inoltre, il raccordo con gli uffici delle Aree a garanzia dell’unitarietà e dell’efficacia dell’azione dell’Autorità.</t>
  </si>
  <si>
    <t xml:space="preserve">Pierdominici </t>
  </si>
  <si>
    <t>Ufficio precontenzioso e affari giuridici</t>
  </si>
  <si>
    <t>UPAG</t>
  </si>
  <si>
    <t>Cura l’elaborazione di pareri con rilevanza esterna e con rilevanza interna, e fornisce in genere supporto tecnico-giuridico alle strutture dell’Autorità, in materia di prevenzione della corruzione, incompatibilità e inconferibilità di incarichi, etica pubblica e conflitti di interesse; contratti pubblici; obblighi di trasparenza; cura, altresì, i pareri finalizzati alla deflazione del contenzioso tra stazioni appaltanti e operatori economici nell’ambito degli appalti pubblici.</t>
  </si>
  <si>
    <t xml:space="preserve">Chimenti </t>
  </si>
  <si>
    <t>Ufficio contenzioso giurisdizionale</t>
  </si>
  <si>
    <t>UCOG</t>
  </si>
  <si>
    <t xml:space="preserve">Assicura la gestione del contenzioso giurisdizionale mediante la predisposizione di memorie a supporto del patrocinio legale dell’Avvocatura dello Stato, e si raccorda con il rappresentante della stessa Avvocatura in ogni situazione ritenuta utile ai fini della predisposizione delle memorie; informa periodicamente, e comunque con cadenza trimestrale, il Consiglio sullo stato di avanzamento del contenzioso in essere che interessa l’Autorità, precisando anche sommariamente i motivi principali delle decisioni assunte dagli Organi giurisdizionali aditi.  </t>
  </si>
  <si>
    <t>Sardella</t>
  </si>
  <si>
    <t>Segreteria e staff del Segretario Generale</t>
  </si>
  <si>
    <t>SGSEG</t>
  </si>
  <si>
    <t>Gestisce l’agenda del Segretario generale e i flussi informativi interni ed esterni; cura le pratiche che il Segretario generale intende gestire direttamente; supporta il Segretario generale nell’organizzazione e lo sviluppo delle risorse umane, nell’elaborazione e monitoraggio dei piani gestionali e delle performance, del Piano triennale di prevenzione della corruzione e del Programma triennale per la trasparenza e l'integrità, assicurando l’integrazione e la coerenza tra gli stessi e con il ciclo del bilancio; assicura il monitoraggio delle proposte di delibera e della esecuzione delle delibere adottate;  elabora, congiuntamente all’Ufficio Risorse Finanziarie, lo sviluppo di un sistema di controllo di gestione anche mediante l’analisi dei costi delle attività e l’elaborazione di appositi indicatori.; supporta il Segretario generale nell’applicazione dei sistemi di misurazione e valutazione del personale, nonché nella rilevazione del benessere organizzativo; supporta altresì il Segretario generale nelle relazioni sindacali; assicura il necessario supporto all’OIV; cura la biblioteca.</t>
  </si>
  <si>
    <t>Uffici del Segretario generale</t>
  </si>
  <si>
    <t>Ufficio protocollo, flussi documentali e supporto ai processi decisionali</t>
  </si>
  <si>
    <t>UPROT</t>
  </si>
  <si>
    <t xml:space="preserve">Assicura il corretto funzionamento del protocollo e delle modalità di assegnazione delle pratiche secondo l’indirizzo espresso dal Presidente; supporta il Segretario generale nella gestione dei flussi documentali degli uffici. </t>
  </si>
  <si>
    <t xml:space="preserve">Cirillo </t>
  </si>
  <si>
    <t>Ufficio risorse umane e finanziarie</t>
  </si>
  <si>
    <t>URUF</t>
  </si>
  <si>
    <t xml:space="preserve">Assicura la gestione amministrativa, giuridica, economica e pensionistica del personale; gestisce le procedure per il reclutamento del personale; assicura la formazione e la riqualificazione del personale, ad eccezione di quella finalizzata alla diffusione della cultura della legalità e della prevenzione della corruzione attribuita all’Ufficio 1.1; cura l’applicazione del codice di comportamento in raccordo con il Responsabile della prevenzione e della corruzione (RPC) e agisce come Ufficio Procedimenti Disciplinari; gestisce e monitora il fabbisogno e la disponibilità finanziaria; predispone i documenti di bilancio d'esercizio (previsione, variazione e consuntivo); gestisce i rapporti con Equitalia; fornisce riscontro alle istanze degli operatori economici, delle stazioni appaltanti e delle SOA attinenti la contribuzione dovuta all'Autorità; provvede alla riscossione e al versamento delle entrate a qualsiasi titolo dovute. </t>
  </si>
  <si>
    <t>Ceccarelli</t>
  </si>
  <si>
    <t>Ufficio servizi generali, gare, contratti e logistica</t>
  </si>
  <si>
    <t>UGARE</t>
  </si>
  <si>
    <t>Assicura l’acquisizione di beni e servizi mediante le convenzioni CONSIP, MEPA e mediante procedure di gara; rileva e definisce i fabbisogni in ambito logistico e provvede alla stesura di capitolati; assicura i relativi adempimenti in materia di sicurezza del lavoro; fornisce il servizio di Economato e la gestione dei beni strumentali; gestisce e monitora il contratto di Facility management; gestisce le autovetture di servizio e il servizio di accoglienza; gestisce le  polizze assicurative.</t>
  </si>
  <si>
    <t>Colandrea</t>
  </si>
  <si>
    <t>Ufficio esercizio sistemi informativi</t>
  </si>
  <si>
    <t>UESI</t>
  </si>
  <si>
    <t xml:space="preserve">Rileva e definisce i fabbisogni di beni strumentali IT e cura la stesura dei relativi capitolati; gestisce l’infrastruttura hardware e l'infrastruttura fisica del CED; assicura l’implementazione delle misure infrastrutturali per la sicurezza delle informazioni individuate in collaborazione con l’ufficio progettazione e sviluppo servizi informatici; assicura le attività di predisposizione degli ambienti di collaudo dei sistemi IT e gestisce i test  di esercibilità dei sistemi IT; pianifica e gestisce i sistemi IT; svolge le funzioni di Project management del servizio di disaster recovery. </t>
  </si>
  <si>
    <t>Vargiu</t>
  </si>
  <si>
    <t>Ufficio progettazione e sviluppo servizi informatici e gestione del Portale dell’ANAC</t>
  </si>
  <si>
    <t>UPSI</t>
  </si>
  <si>
    <t xml:space="preserve">Recepisce ed elabora con gli altri Uffici IT i fabbisogni di servizi e applicazioni IT in coerenza con le risorse finanziarie ed infrastrutturali individuate, e cura, in raccordo con gli stessi uffici, la stesura dei relativi capitolati. Definisce e pianifica, in collaborazione con l’ufficio esercizio sistemi, la sicurezza logica e fisica delle informazioni in coerenza con le policy di sicurezza dell’Autorità ed a tutela della Privacy; definisce gli standard metodologici e documentali per le attività di sviluppo dei servizi IT; cura la progettazione, lo sviluppo dei servizi per l’accesso ai dati disponibili, l’estrazione dati dalla BDNCP per richieste da soggetti esterni, e ne cura la pubblicazione attraverso “Open data” ; cura la progettazione e lo sviluppo dei sistemi IT, ivi compreso il sistema AVCpass, garantendone la funzionalità in raccordo con gli altri uffici IT; svolge le funzioni di Project Management IT; cura lo sviluppo e  la gestione del portale dell’ANAC. </t>
  </si>
  <si>
    <t>Fuligni</t>
  </si>
  <si>
    <t>Ufficio vigilanza sulle misure anticorruzione e accreditamento dei Responsabili della prevenzione della corruzione</t>
  </si>
  <si>
    <t>UVMAC</t>
  </si>
  <si>
    <t xml:space="preserve">Svolge la vigilanza, d'ufficio o su segnalazione, anche in raccordo con l’ufficio ispettivo, e il controllo sull'effettiva applicazione e sull'efficacia delle misure di prevenzione della corruzione nonché sull’incompatibilità e inconferibilità degli incarichi pubblici sia su iniziativa dell’ufficio sia sulla base di segnalazioni anche avvalendosi dell’ufficio ispettivo; provvede all’irrogazione di sanzioni amministrative nel caso in cui il soggetto obbligato ometta l'adozione dei piani triennali di prevenzione della corruzione, dei programmi triennali di trasparenza o dei codici di comportamento in base all’ art. 19, comma 5, lett. b d.l. 90/2014; gestisce le procedure di accreditamento dei RPC. </t>
  </si>
  <si>
    <t>Torchio</t>
  </si>
  <si>
    <t>Uffici Area Vigilanza</t>
  </si>
  <si>
    <t>Ufficio vigilanza sugli obblighi di trasparenza</t>
  </si>
  <si>
    <t>UVOT</t>
  </si>
  <si>
    <t>Svolge la vigilanza, d'ufficio o su segnalazione, anche in raccordo con l’ufficio ispettivo, e procedendo, se necessario, alla segnalazione all’Autorità competente all’irrogazione di sanzioni amministrative, sull'esatto adempimento degli obblighi di pubblicazione, ivi compresa la valutazione dei programmi triennali di trasparenza;  svolge le funzioni necessarie ai fini dell’esercizio del potere di ordine, e ai fini dell’adozione di atti e provvedimenti richiesti dalla normativa vigente ai fini della rimozione di comportamenti o atti contrastanti con i piani e le regole sulle trasparenza; vigila sull'operato dei responsabili della trasparenza, anche mediante la richiesta del rendiconto sui risultati del controllo svolto all'interno delle amministrazioni; vigila mediante richiesta di informazioni all'organismo indipendente di valutazione sul controllo da questi svolto sull'esatto adempimento degli obblighi di pubblicazione previsti dalla normativa vigente.</t>
  </si>
  <si>
    <t>Marzoli</t>
  </si>
  <si>
    <t>Ufficio vigilanza SOA</t>
  </si>
  <si>
    <t>UVSOA</t>
  </si>
  <si>
    <t>Svolge le attività di vigilanza volte ad accertare il possesso, da parte delle SOA, dei requisiti richiesti dalle vigenti disposizioni normative; in particolare, vigila sulle modifiche dell’organico minimo, sulle cessioni delle quote, sulle modifiche dei membri dei consigli di amministrazione, sul possesso dei requisiti di indipendenza, e, in collaborazione con l’Ufficio vigilanza attestazioni anche attraverso la costituzione di gruppi di lavoro congiunti, verifica il documento contenente la descrizione delle procedure che saranno utilizzate per l’esercizio dell’attività di attestazione; cura, inoltre, i relativi procedimenti sanzionatori.</t>
  </si>
  <si>
    <t>Tunno</t>
  </si>
  <si>
    <t>Ufficio vigilanza attestazioni</t>
  </si>
  <si>
    <t>UVA</t>
  </si>
  <si>
    <t xml:space="preserve">Vigila sulle attestazioni di qualificazione su iniziativa d’ufficio o su segnalazione; in particolare, procede alla verifica delle dichiarazioni rese ai fini del rilascio delle attestazioni e delle intervenute cessioni di ramo d’azienda,  curando i relativi procedimenti sanzionatori, e le eventuali relative annotazioni dovute a provvedimenti interdittivi; istruisce i procedimenti sanzionatori verso le SOA nei casi di mancato adempimento alle vigenti disposizioni in materia di esercizio dell’attività di attestazione; provvede nelle materie di propria competenza, ed in caso del venir meno dei requisiti di qualificazione, alle previste annotazioni nel  casellario informatico. </t>
  </si>
  <si>
    <t>Annuvolo</t>
  </si>
  <si>
    <t xml:space="preserve">Ufficio sanzioni </t>
  </si>
  <si>
    <t>USAN</t>
  </si>
  <si>
    <t xml:space="preserve">Assicura lo svolgimento dei procedimenti sanzionatori relativamente al settore dei lavori, dei servizi e delle forniture; in particolare, cura i procedimenti sanzionatori per violazione dei doveri di informazione di cui al Codice dei contratti; nonché i procedimenti sanzionatori per mancata o falsa dichiarazione nel possesso dei requisiti di ordine generale, speciale e di avvalimento. L’ufficio assicura, altresì, il controllo delle comunicazioni delle stazioni appaltanti o di altri soggetti legittimati, nonché ogni altra notizia rilevante ai fini della tenuta del Casellario Informatico. Cura le annotazioni di cui all’art. 8, comma 2, lett. cc) del dPR n. 207/2010. </t>
  </si>
  <si>
    <t>De Falco</t>
  </si>
  <si>
    <t>Ufficio vigilanza lavori</t>
  </si>
  <si>
    <t>UVLA</t>
  </si>
  <si>
    <t>Assicura la vigilanza per i contratti di lavori, svolge 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</si>
  <si>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Cresta</t>
  </si>
  <si>
    <t>Ufficio vigilanza analisi varianti</t>
  </si>
  <si>
    <t>UVVAR</t>
  </si>
  <si>
    <t>Svolge l’analisi delle varianti, dei progetti esecutivi, degli atti di validazione e delle relazioni del responsabile del procedimento in base all’art. 37 del d.l. n. 90/2014 per gli appalti di importo almeno pari alla soglia comunitaria e il cui importo della variante sia almeno il 10 per cento dell’importo aggiudicato.</t>
  </si>
  <si>
    <t>Miconi</t>
  </si>
  <si>
    <t>Ufficio vigilanza forniture e servizi</t>
  </si>
  <si>
    <t>UVSF</t>
  </si>
  <si>
    <t>Assicura la vigilanza per i contratti di forniture e servizi, svolge l’attività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</si>
  <si>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Failla</t>
  </si>
  <si>
    <t>Ufficio regolazione  in materia di anticorruzione, trasparenza e PNA</t>
  </si>
  <si>
    <t>URAC</t>
  </si>
  <si>
    <t>Aggiorna annualmente il Piano nazionale anticorruzione, coordinando l’attuazione  delle strategie di prevenzione e contrasto della corruzione e dell'illegalità nella pubblica amministrazione elaborate a livello nazionale e internazionale; definisce norme e metodologie comuni per la prevenzione della corruzione, coerenti con gli indirizzi, i programmi e i progetti internazionali; predispone linee guida e supporta le amministrazioni pubbliche nei settori particolarmente esposti alla corruzione al fine dell’adozione di misure per evitare sovrapposizioni di funzioni e cumuli di incarichi nominativi in capo ai dirigenti pubblici, anche esterni; rende pareri di carattere generali in materia di anticorruzione.</t>
  </si>
  <si>
    <t xml:space="preserve">Midena </t>
  </si>
  <si>
    <t>Uffici Area Regolazione</t>
  </si>
  <si>
    <t>Ufficio regolazione in materia di contratti pubblici</t>
  </si>
  <si>
    <t>URCP</t>
  </si>
  <si>
    <t>Cura la predisposizione e l'aggiornamento delle linee guida operative sulla gestione delle procedure di gara e dei bandi-tipo, nonché dei documenti contrattuali di gara standard per lavori, servizi, forniture e concessioni; analizza  le ricadute applicative sulle stazioni appaltanti a valle dell'adozione dei bandi- tipo, verificandone l’utilizzo attraverso le informazioni della Banca Dati Nazionale dei Contratti Pubblici; rende pareri di carattere generale in materia di contratti pubblici.</t>
  </si>
  <si>
    <t>Cucchiarelli</t>
  </si>
  <si>
    <t>Ufficio monitoraggio flussi informativi e verifica adempimenti</t>
  </si>
  <si>
    <t>UMFI</t>
  </si>
  <si>
    <t xml:space="preserve">Svolge le attività finalizzate alla raccolta dei dati informativi concernenti i contratti pubblici e le società di ingegneria, curando il monitoraggio e la valutazione dei flussi informativi che pervengono alla Sezione centrale dell'Osservatorio direttamente o per il tramite delle Sezioni Regionali,  il monitoraggio della normativa in materia di contratti pubblici di lavori, servizi e forniture volto alla verifica della completezza, della correttezza e della coerenza delle rilevazioni dei dati sugli appalti pubblici; assicura  il data quality dei dati in funzione delle specifiche tecniche della struttura e dei parametri di qualità definiti e richiesti dall'Autorità per sviluppare la Banca Dati Nazionale dei Contratti Pubblici (BDNCP); nonché l'elaborazione delle specifiche tecniche dei servizi di informazione, le verifiche e i controlli richiesti alla BDNCP dalle strutture operative dell’Autorità per svolgere efficacemente i loro compiti istituzionali; svolge inoltre le attività finalizzate alla raccolta dei dati informativi sul sistema di qualificazione. Cura i rapporti con le Sezioni Regionali. </t>
  </si>
  <si>
    <t>Travaglino</t>
  </si>
  <si>
    <t>Ufficio analisi e elaborazione dati</t>
  </si>
  <si>
    <t>UAE</t>
  </si>
  <si>
    <t>Assicura l’elaborazione e l’analisi dei dati concernenti i contratti pubblici, relativamente a dati disponibili nel sistema informativo dell'Autorità finalizzata alla conoscenza e alla rappresentazione delle caratteristiche strutturali e delle dinamiche economiche del mercato dei contratti pubblici, nonché dei dati disponibili nel sistema informativo dell'Autorità finalizzata all'individuazione di disfunzioni ed anomalie nel mercato dei contratti pubblici; predispone  prospetti statistici per i contratti pubblici di lavori, servizi e forniture di rilevanza comunitaria, di cui agli articoli 250 e 251 del Codice. L'Ufficio provvede, altresì, alla elaborazione e analisi dei dati concernenti le cause e i fattori della corruzione in base all’art. 1, comma 2, lett. c) della L. n. 190/2012.</t>
  </si>
  <si>
    <t xml:space="preserve">Cimino </t>
  </si>
  <si>
    <t>Ufficio Monitoraggio acquisizione beni e servizi e Soggetti aggregatori</t>
  </si>
  <si>
    <t>UMABS</t>
  </si>
  <si>
    <t>Assicura il monitoraggio delle informazioni relative ai beni e servizi; cura l’accreditamento dei soggetti aggregatori; cura la gestione dell’elenco dei soggetti aggregatori di cui al D.L. n. 66/2014.</t>
  </si>
  <si>
    <t>Guidotti</t>
  </si>
  <si>
    <t>Ufficio costi standard e prezzi di riferimento</t>
  </si>
  <si>
    <t>UCS</t>
  </si>
  <si>
    <t xml:space="preserve">Assicura l'attuazione delle attività di competenza dell'Osservatorio, in materia di costi standard; cura gli adempimenti in relazione alla determinazione dei prezzi di riferimento di beni e servizi di cui al D.L. 98/2011 convertito con legge 111/2011 e s.m.i ed al D.L. 24 aprile 2014, n. 66 convertito in Legge n. 89 del 23 giugno 2014; definisce il processo di acquisizione delle informazioni necessarie all'elaborazione dei prezzi di beni e servizi e provvede alla elaborazioni statistiche necessarie per la determinazione dei prezzi. </t>
  </si>
  <si>
    <t>Sbicca</t>
  </si>
  <si>
    <t>Ufficio analisi flussi informativi</t>
  </si>
  <si>
    <t>UAFI</t>
  </si>
  <si>
    <t xml:space="preserve">Rileva i fabbisogni informativi di flussi e processi e le esigenze di sviluppo, previa individuazione dei modelli di documentazione idonei.  Definisce i modelli standard delle informazioni e dei dati alla realizzazione e/o evoluzione di sistemi informativi volti ad assicurare l’attività coordinata di controllo, di prevenzione e di contrasto della corruzione e dell'illegalità nella pubblica amministrazione, definisce, in collaborazione con gli uffici competenti, i flussi procedurali dei sistemi di trasmissione dei dati all’Autorità da parte dei soggetti interessati dagli obblighi di comunicazione e le relative indicazioni metodologiche. </t>
  </si>
  <si>
    <t>Bonetti</t>
  </si>
  <si>
    <t>Responsabilità</t>
  </si>
  <si>
    <t>Consiglio</t>
  </si>
  <si>
    <t>Normativa</t>
  </si>
  <si>
    <t>Dirigente di I fascia in staff</t>
  </si>
  <si>
    <t>Regolamento interno dell’Ufficio</t>
  </si>
  <si>
    <t>Atto dell’Autorità o del Presidente</t>
  </si>
  <si>
    <t>Dirigente ispettore</t>
  </si>
  <si>
    <t>Normativa/ Regolamento interno dell’Ufficio</t>
  </si>
  <si>
    <t>Presidente/Funzionario</t>
  </si>
  <si>
    <t>Normativa/ Atto dell’Autorità o del Presidente</t>
  </si>
  <si>
    <t>Regolamento interno dell’Ufficio/ Atto dell’Autorità o del Presidente</t>
  </si>
  <si>
    <t>Operativo</t>
  </si>
  <si>
    <t>Attività</t>
  </si>
  <si>
    <t>Tipologia di attività attività discrezionale</t>
  </si>
  <si>
    <t>Regolamenti</t>
  </si>
  <si>
    <t xml:space="preserve">Regolamento interno dell’Ufficio </t>
  </si>
  <si>
    <t>Bassa</t>
  </si>
  <si>
    <t>Alto</t>
  </si>
  <si>
    <t>Media</t>
  </si>
  <si>
    <t>Alta</t>
  </si>
  <si>
    <t>Altissima</t>
  </si>
  <si>
    <t>nascondere</t>
  </si>
  <si>
    <t>Risultato</t>
  </si>
  <si>
    <t xml:space="preserve">Alto </t>
  </si>
  <si>
    <t>N. PROCESSO</t>
  </si>
  <si>
    <t>DESCRIZIONE PROCESSO</t>
  </si>
  <si>
    <t>AREA DI RISCHIO</t>
  </si>
  <si>
    <t>N_Attività</t>
  </si>
  <si>
    <t>MISURE GIA' ADOTTATE</t>
  </si>
  <si>
    <t>Mappatura PROCESSI-FASI-ATTIVITA'/AZIONI</t>
  </si>
  <si>
    <t xml:space="preserve">FORMAZIONE PROFESSIONALE CONTINUA </t>
  </si>
  <si>
    <t>Esame e valutazione delle offerte formative</t>
  </si>
  <si>
    <t>Ricezione delle richieste di autorizzazione / ricezione proposte formative</t>
  </si>
  <si>
    <t>Deliberazione del Consiglio</t>
  </si>
  <si>
    <t>Attribuzione dei crediti formativi professionali (CFP) agli iscritti</t>
  </si>
  <si>
    <t>Vigilanza sugli “enti terzi” autorizzati all’erogazione della formazione ai sensi dell’art. 7, co. 2, d.p.r. 137 del 2012, svolta in proprio da dagli ordini e collegi territoriali</t>
  </si>
  <si>
    <t>Descrizionale</t>
  </si>
  <si>
    <t>3_2</t>
  </si>
  <si>
    <t>Deliberazione del fabbisogno formativo</t>
  </si>
  <si>
    <t>N. ATTIVITA'</t>
  </si>
  <si>
    <t>1.1.</t>
  </si>
  <si>
    <t>Duplice valutazione istruttoria del dirigente e del funzionario preposto (firma congiunta del dirigente e del funzionario)</t>
  </si>
  <si>
    <t>1.2</t>
  </si>
  <si>
    <t>effettuazione di una istruttoria lacunosa e/o parziale per favorire l’interesse del professionista</t>
  </si>
  <si>
    <t>rotazione dei soggetti che istruiscono le domande</t>
  </si>
  <si>
    <t>1.3</t>
  </si>
  <si>
    <t>Nomina di professionisti a cui conferire incarichi</t>
  </si>
  <si>
    <t>AREE DI RISCHIO</t>
  </si>
  <si>
    <t>PROCESSI</t>
  </si>
  <si>
    <t>Svolgimento di concorsi pubblici</t>
  </si>
  <si>
    <t>Rilevamento presenze</t>
  </si>
  <si>
    <t xml:space="preserve">Premi retributivi e progressione economiche o di carriera </t>
  </si>
  <si>
    <t>Conferimento di incarichi di collaborazione</t>
  </si>
  <si>
    <t>Affidamenti diretti</t>
  </si>
  <si>
    <t>Iscrizione, trasferimento, cancellazione</t>
  </si>
  <si>
    <t>Rilascio di certificazioni e attestazioni</t>
  </si>
  <si>
    <t>SPECIFICHE</t>
  </si>
  <si>
    <t>Formazione professionale continua</t>
  </si>
  <si>
    <t>Rilascio di pareri di congruità</t>
  </si>
  <si>
    <t>Adozione di pareri di congruità sui corrispettivi per le prestazioni professionali</t>
  </si>
  <si>
    <t>Indicazione dei professionisti per lo svolgimento di incarichi</t>
  </si>
  <si>
    <t>Contratti pubblici</t>
  </si>
  <si>
    <t>CATEGORIE DI MISURE GENERALI E SPECIFICHE</t>
  </si>
  <si>
    <t>controllo</t>
  </si>
  <si>
    <t>trasparenza</t>
  </si>
  <si>
    <t>definizione e promozione dell’etica e di standard di comportamento</t>
  </si>
  <si>
    <t>semplificazione</t>
  </si>
  <si>
    <t>formazione</t>
  </si>
  <si>
    <t>sensibilizzazione e partecipazione</t>
  </si>
  <si>
    <t>rotazione</t>
  </si>
  <si>
    <t>segnalazione e protezione</t>
  </si>
  <si>
    <t>disciplina del conflitto di interessi</t>
  </si>
  <si>
    <t>regolazione dei rapporti con i “rappresentanti di interessi particolari” (lobbies)</t>
  </si>
  <si>
    <t>Ciascuna categoria di misura può dar luogo a misure sia generali che specifiche</t>
  </si>
  <si>
    <t>INDICATORI DI MONITORAGGIO</t>
  </si>
  <si>
    <t>verifica adozione di un determinato regolamento/procedura</t>
  </si>
  <si>
    <t>numero di controlli effettuati su numero di pratiche/provvedimenti/etc</t>
  </si>
  <si>
    <t>presenza o meno di un determinato atto/dato/informazione oggetto di pubblicazione</t>
  </si>
  <si>
    <t>numero di partecipanti a un determinato corso su numero soggetti interessati</t>
  </si>
  <si>
    <t>risultanze sulle verifiche di apprendimento (risultato dei test su risultato atteso)</t>
  </si>
  <si>
    <t>numero di incarichi/pratiche ruotate sul totale</t>
  </si>
  <si>
    <t xml:space="preserve">INDICATORI DI STIMA DEL LIVELLO DI RISCHIO </t>
  </si>
  <si>
    <t>SOGGETTIVI</t>
  </si>
  <si>
    <r>
      <rPr>
        <b/>
        <sz val="11"/>
        <color rgb="FF000000"/>
        <rFont val="Calibri"/>
        <family val="2"/>
      </rPr>
      <t>livello di interesse “esterno”</t>
    </r>
    <r>
      <rPr>
        <sz val="11"/>
        <color rgb="FF000000"/>
        <rFont val="Calibri"/>
        <family val="2"/>
      </rPr>
      <t>: la presenza di interessi, anche economici, rilevanti e di benefici per i destinatari del processo determina un incremento del rischio</t>
    </r>
  </si>
  <si>
    <r>
      <rPr>
        <b/>
        <sz val="11"/>
        <color rgb="FF000000"/>
        <rFont val="Calibri"/>
        <family val="2"/>
      </rPr>
      <t>grado di discrezionalità del decisore interno alla PA:</t>
    </r>
    <r>
      <rPr>
        <sz val="11"/>
        <color rgb="FF000000"/>
        <rFont val="Calibri"/>
        <family val="2"/>
      </rPr>
      <t xml:space="preserve"> la presenza di un processo decisionale altamente discrezionale determina un incremento del rischio rispetto ad un processo decisionale altamente vincolato</t>
    </r>
  </si>
  <si>
    <r>
      <rPr>
        <b/>
        <sz val="11"/>
        <color rgb="FF000000"/>
        <rFont val="Calibri"/>
        <family val="2"/>
      </rPr>
      <t xml:space="preserve">manifestazione di eventi corruttivi in passato nel processo/attività esaminata: </t>
    </r>
    <r>
      <rPr>
        <sz val="11"/>
        <color rgb="FF000000"/>
        <rFont val="Calibri"/>
        <family val="2"/>
      </rPr>
      <t>se l’attività è stata già oggetto di eventi corruttivi in passato nell’amministrazione o in altre realtà simili, il rischio aumenta poiché quella attività ha delle caratteristiche che rendono attuabili gli eventi corruttivi</t>
    </r>
  </si>
  <si>
    <r>
      <rPr>
        <b/>
        <sz val="11"/>
        <color rgb="FF000000"/>
        <rFont val="Calibri"/>
        <family val="2"/>
      </rPr>
      <t xml:space="preserve">opacità del processo decisionale: </t>
    </r>
    <r>
      <rPr>
        <sz val="11"/>
        <color rgb="FF000000"/>
        <rFont val="Calibri"/>
        <family val="2"/>
      </rPr>
      <t>l’adozione di strumenti di trasparenza sostanziale, e non solo formale, riduce il rischio</t>
    </r>
  </si>
  <si>
    <r>
      <rPr>
        <b/>
        <sz val="11"/>
        <color rgb="FF000000"/>
        <rFont val="Calibri"/>
        <family val="2"/>
      </rPr>
      <t>livello di collaborazione del responsabile del processo o dell’attività nella costruzione, aggiornamento e monitoraggio del piano:</t>
    </r>
    <r>
      <rPr>
        <sz val="11"/>
        <color rgb="FF000000"/>
        <rFont val="Calibri"/>
        <family val="2"/>
      </rPr>
      <t xml:space="preserve"> la scarsa collaborazione può segnalare un deficit di attenzione al tema della prevenzione della corruzione o comunque risultare in una opacità sul reale grado di rischiosità</t>
    </r>
  </si>
  <si>
    <r>
      <rPr>
        <b/>
        <sz val="11"/>
        <color rgb="FF000000"/>
        <rFont val="Calibri"/>
        <family val="2"/>
      </rPr>
      <t>grado di attuazione delle misure di trattamento</t>
    </r>
    <r>
      <rPr>
        <sz val="11"/>
        <color rgb="FF000000"/>
        <rFont val="Calibri"/>
        <family val="2"/>
      </rPr>
      <t>: l’attuazione di misure di trattamento si associa ad una minore possibilità di accadimento di fatti corruttivi</t>
    </r>
  </si>
  <si>
    <t>OGGETTIVI</t>
  </si>
  <si>
    <r>
      <rPr>
        <b/>
        <sz val="11"/>
        <color rgb="FF000000"/>
        <rFont val="Calibri"/>
        <family val="2"/>
      </rPr>
      <t xml:space="preserve">i dati sui precedenti giudiziari e/o sui procedimenti disciplinari a carico dei dipendenti dell’amministrazione. </t>
    </r>
    <r>
      <rPr>
        <sz val="11"/>
        <color rgb="FF000000"/>
        <rFont val="Calibri"/>
        <family val="2"/>
      </rPr>
      <t>Le fattispecie che possono essere considerate sono le sentenze passate in giudicato, i procedimenti in corso, e i decreti di citazione a giudizio riguardanti: - i reati contro la PA; - il falso e la truffa, con particolare riferimento alle truffe aggravate all'amministrazione (artt. 640 e 640-bis c.p.); - i procedimenti aperti per responsabilità amministrativo/contabile (Corte dei Conti); - i ricorsi amministrativi in tema di affidamento di contratti pubblici</t>
    </r>
  </si>
  <si>
    <r>
      <rPr>
        <b/>
        <sz val="11"/>
        <color rgb="FF000000"/>
        <rFont val="Calibri"/>
        <family val="2"/>
      </rPr>
      <t xml:space="preserve">le segnalazioni pervenute, </t>
    </r>
    <r>
      <rPr>
        <sz val="11"/>
        <color rgb="FF000000"/>
        <rFont val="Calibri"/>
        <family val="2"/>
      </rPr>
      <t>nel cui ambito rientrano certamente le segnalazioni ricevute tramite apposite procedure di whistleblowing, ma anche quelle pervenute dall’esterno dell’amministrazione o pervenute in altre modalità. Altro dato da considerare è quello relativo ai reclami e alle risultanze di indagini di customer satisfaction che possono indirizzare l’attenzione su possibili malfunzionamenti o sulla malagestione di taluni processi organizzativi</t>
    </r>
  </si>
  <si>
    <r>
      <rPr>
        <b/>
        <sz val="11"/>
        <color rgb="FF000000"/>
        <rFont val="Calibri"/>
        <family val="2"/>
      </rPr>
      <t xml:space="preserve">ulteriori dati in possesso dell’amministrazione </t>
    </r>
    <r>
      <rPr>
        <sz val="11"/>
        <color rgb="FF000000"/>
        <rFont val="Calibri"/>
        <family val="2"/>
      </rPr>
      <t>(es. dati disponibili in base agli esiti dei controlli interni delle singole amministrazioni, rassegne stampa, ecc.)</t>
    </r>
  </si>
  <si>
    <t>ALTO</t>
  </si>
  <si>
    <t>ALTISSIMO</t>
  </si>
  <si>
    <t>ALTISSIMA</t>
  </si>
  <si>
    <t>ALTA</t>
  </si>
  <si>
    <t>MEDIA</t>
  </si>
  <si>
    <t>BASSA</t>
  </si>
  <si>
    <t>MOLTO BASSA</t>
  </si>
  <si>
    <t>PROBILITA'/IMPATTO</t>
  </si>
  <si>
    <t>MEDIO</t>
  </si>
  <si>
    <t>regolamentazione</t>
  </si>
  <si>
    <t>Acquisizione e gestione del personale</t>
  </si>
  <si>
    <t>RILASCIO PARERI DI CONGRUITA'</t>
  </si>
  <si>
    <t>Pagamento lavoro straordinario</t>
  </si>
  <si>
    <t>Vigilanza sugli “enti terzi” autorizzati all’erogazione della formazione ai sensi dell’art. 7, co. 2, d.p.r. 137 del 2012, svolta in proprio dagli ordini e collegi territoriali</t>
  </si>
  <si>
    <t xml:space="preserve">Organizzazione e svolgimento di eventi formativi da parte degli ordini e collegi territoriali </t>
  </si>
  <si>
    <t xml:space="preserve">Azioni riconducibili ad attività di altri </t>
  </si>
  <si>
    <t xml:space="preserve">DATI OGGETTIVI PER LA STIMA DEL RISCHIO </t>
  </si>
  <si>
    <t>a) mancanza di controlli relativi agli eventi rischiosi;
b) mancanza di trasparenza;
c) eccessiva regolamentazione, complessità e scarsa chiarezza della normativa di riferimento;
d) esercizio prolungato ed esclusivo della responsabilità di un processo da parte di pochi o di un unico soggetto;
e) scarsa responsabilizzazione interna;
f) inadeguatezza o assenza di competenze del personale addetto ai processi;
g) inadeguata diffusione della cultura della legalità;
h) mancata attuazione del principio di distinzione tra politica e amministrazione</t>
  </si>
  <si>
    <t>CONTRATTI PUBBLICI</t>
  </si>
  <si>
    <t xml:space="preserve">Azioni riconducibili ad attività di altri o a soggetti esterni </t>
  </si>
  <si>
    <t>Svolgimento di concorsi pubblici = Accesso dall’esterno mediante procedure concorsuali (anche per progressioni verticali)</t>
  </si>
  <si>
    <t>Previsione di requisiti di accesso "personalizzati" ed insufficienza di meccanismi oggettivi e trasparenti idonei a verificare il possesso dei requisiti attitudinali e professionali richiesti in relazione alla posizione da ricoprire allo scopo di reclutare candidati particolari</t>
  </si>
  <si>
    <t>Riconoscimento importi non dovuti</t>
  </si>
  <si>
    <t>Insufficienza di meccanismi oggettivi e trasparenti di valutazione allo scopo di favorire dipendenti particolari</t>
  </si>
  <si>
    <t>Presenze erroneamente rilevate per favorire dipendenti particolari</t>
  </si>
  <si>
    <t>mancanza di trasparenza</t>
  </si>
  <si>
    <t>mancanza di controlli relativi agli eventi rischiosi</t>
  </si>
  <si>
    <t>esercizio prolungato ed esclusivo della responsabilità di un processo da parte di pochi o di un unico soggetto</t>
  </si>
  <si>
    <t>a campione</t>
  </si>
  <si>
    <t xml:space="preserve">ESEMPI DI MISURE SPECIFICHE </t>
  </si>
  <si>
    <t>DI CONTROLLO</t>
  </si>
  <si>
    <t>DI TRASPARENZA</t>
  </si>
  <si>
    <t>DI REGOLAMENTAZIONE</t>
  </si>
  <si>
    <t>DI SEMPLIFICAZIONE</t>
  </si>
  <si>
    <t>DI SENSIBILIZZAZIONE E PARTECIPAZIONE</t>
  </si>
  <si>
    <t>DI FORMAZIONE</t>
  </si>
  <si>
    <t>DI ROTAZIONE</t>
  </si>
  <si>
    <t>previsione di più funzionari per lo svolgimento delle attività interessate (firma di più funzionari)</t>
  </si>
  <si>
    <t>condivisione, attraverso risorse di rete, della documentazione</t>
  </si>
  <si>
    <t>adeguata verbalizzazione della attività svolte</t>
  </si>
  <si>
    <t>stesura di linee guida di carattere metodologico per l'elaborazione dei dati e per la standardizzazione dell'esame dei singoli casi</t>
  </si>
  <si>
    <t>report periodici al Consiglio</t>
  </si>
  <si>
    <t>rispetto dei termini procedimentali</t>
  </si>
  <si>
    <t>informatizzazione del processo istruttorio e/o utilizzo di un gestionale per il monitoraggio delle attività</t>
  </si>
  <si>
    <t>riunione collegiale interna all'ufficio</t>
  </si>
  <si>
    <t>motivazione specifica delle scelte regolatorie assunte e di eventuali scostamenti da precedenti orientamenti</t>
  </si>
  <si>
    <t>impiego di un team di lavoro più che di risorse individuali su temi particolarmente complessi</t>
  </si>
  <si>
    <t>assegnazione delle istruttorie sulla base del criterio funzionale della materia e successivo confronto degli esiti della trattazione della stessa tematica da parte dei diversi funzionari</t>
  </si>
  <si>
    <t>osservanza delle direttive dell'ente</t>
  </si>
  <si>
    <t>tempestiva esecuzione delle delibere consiliari</t>
  </si>
  <si>
    <t>formazione specialistica sulle tematiche di competenza</t>
  </si>
  <si>
    <t>decisione collegiale</t>
  </si>
  <si>
    <t>rotazione delle attività tra il personale assegnato all'ufficio/tra i consiglieri</t>
  </si>
  <si>
    <t>ESEMPI DI MISURE SPECIFICHE PER IL PROCESSO AFFIDAMENTI DIRETTI</t>
  </si>
  <si>
    <t>adozione di direttive interni/regolamenti/linee guida che definiscano i criteri e i presupposti legali per indire procedure negoziate o procedere ad affidamenti diretti da parte del RUP</t>
  </si>
  <si>
    <t>verifica della effettiva rotazione degli affidamenti</t>
  </si>
  <si>
    <t>DI CONFLITTO DI INTERESSI</t>
  </si>
  <si>
    <t>obbligo di motivazione nelle delibere a cotnrarre e di aggiudicazione</t>
  </si>
  <si>
    <t>pubblicazione sul sito istituzionale</t>
  </si>
  <si>
    <t>pubblicazione sul sito istituzionale degli obblighi in materia di trasparenza</t>
  </si>
  <si>
    <t>utilizzo del modello europeo DGUE per il rilascio delle attestazioni dell'OE</t>
  </si>
  <si>
    <t>sottoscrizione da parte dell'OE di dichiarazioni relative all'assenza di conflitto di interessi anche potenziale</t>
  </si>
  <si>
    <t>ricorso all'indagine di mercato mediante avviso esplorativo</t>
  </si>
  <si>
    <t>Affidamento diretto</t>
  </si>
  <si>
    <t xml:space="preserve">mancanza di trasparenza - scarsa responsabilizzazione interna
- inadeguatezza o assenza di competenze del personale addetto ai processi
- inadeguata diffusione della cultura della legalità
</t>
  </si>
  <si>
    <t>discrezionale</t>
  </si>
  <si>
    <t>Iscrizioni, trasferimenti, cancellazioni</t>
  </si>
  <si>
    <t>abuso nell’adozione di provvedimenti aventi ad oggetto condizioni di
accesso a servizi pubblici al fine di agevolare particolari soggetti</t>
  </si>
  <si>
    <t>abuso nel rilascio di autorizzazioni in ambiti in cui il pubblico ufficio ha
funzioni esclusive o preminenti di controllo al fine di agevolare determinati soggetti</t>
  </si>
  <si>
    <t>mancanza di controlli relativi agli eventi rischiosi - mancanza di trasparenza - esercizio prolungato ed esclusivo della responsabilità di un processo da parte di pochi o di un unico soggetto</t>
  </si>
  <si>
    <t>mancanza di controlli relativi agli eventi rischiosi - scarsa responsabilizzazione interna - inadeguata diffusione della cultura della legalità</t>
  </si>
  <si>
    <t>mancanza di controlli relativi agli eventi rischiosi - mancanza di trasparenza</t>
  </si>
  <si>
    <t>sottoscrizione da parte di dichiarazioni relative all'assenza di conflitto di interessi anche potenziale</t>
  </si>
  <si>
    <t>verifica dell'avvio dell'istruttoria a cura del dirigente/consigliere</t>
  </si>
  <si>
    <t>riunioni periodiche tra dirigente/consigliere e personale dell'ufficio per finalità di condivisione ed aggiornamento delle attività in corso</t>
  </si>
  <si>
    <t>duplice valutazione istruttoria del dirigente/consigliere e del  funzionario preposto (firma congiunta, dirigente/consigliere e funzionario)</t>
  </si>
  <si>
    <t>utilizzo di clausole standard  conformi alla normativa per garantire la tracciaibilità dei pagamenti e la risoluzione dei contratti in caso di gravi inosservanze /per es. rispetto al codice di comportamento o ai patti di integrità</t>
  </si>
  <si>
    <t>Mappatura PROCESSI-ATTIVITA'</t>
  </si>
  <si>
    <t>DESCRIZIONE ATTIVITA'</t>
  </si>
  <si>
    <t>1.1</t>
  </si>
  <si>
    <t>Scelta dell'OE</t>
  </si>
  <si>
    <t xml:space="preserve"> mancata attuazione del principio di distinzione tra politica e amministrazione</t>
  </si>
  <si>
    <t>Progettazione della gara</t>
  </si>
  <si>
    <t>•Utilizzo improprio di sistemi di affidamento per favorire un operatore. 
•Predisposizione di clausole contrattuali dal contenuto vago o vessatorio per disincentivare la partecipazione alla gara ovvero per consentire modifiche in fase di esecuzione</t>
  </si>
  <si>
    <t>vincolata</t>
  </si>
  <si>
    <t xml:space="preserve"> inadeguatezza o assenza di competenze del personale addetto ai processi</t>
  </si>
  <si>
    <t>Determinazione importo del contratto</t>
  </si>
  <si>
    <t>Abuso delle
disposizioni in materia
di determinazione del
valore</t>
  </si>
  <si>
    <t>inadeguata diffusione della cultura della legalità</t>
  </si>
  <si>
    <t>Selezione del
contraente</t>
  </si>
  <si>
    <t>Pubblicazione del bando</t>
  </si>
  <si>
    <t>Difficoltà nell'accesso
e/o nella consultazione dei
documenti on line e
assenza di pubblicità
del bando e
dell'ulteriore
documentazione
rilevante</t>
  </si>
  <si>
    <t>Fissazione dei
termini per la
ricezione dell'offerta</t>
  </si>
  <si>
    <t>Immotivata indicazione di termini ridotti o di proroghe</t>
  </si>
  <si>
    <t>Trattamento e custodia della documentazione di gara</t>
  </si>
  <si>
    <t>Alterazione/sottrazion e documentale</t>
  </si>
  <si>
    <t xml:space="preserve"> mancanza di controlli relativi agli eventi rischiosi</t>
  </si>
  <si>
    <t>Nomina della commissione di gara</t>
  </si>
  <si>
    <t>Mancato rispetto delle disposizioni che regolano la nomina della commissione</t>
  </si>
  <si>
    <t>VINCOLATA</t>
  </si>
  <si>
    <t>Gestione delle
sedute di gara</t>
  </si>
  <si>
    <t xml:space="preserve">Falsa applicazione dei
criteri di
aggiudicazione della
gara per manipolarne
l'esito </t>
  </si>
  <si>
    <t>Verifica dei
requisiti di ordine
tecnico ed
economico di
partecipazione</t>
  </si>
  <si>
    <t>Dirigente-RUP/Consiglio</t>
  </si>
  <si>
    <t>Valutazione delle offerte e verifica anomalia offerte</t>
  </si>
  <si>
    <t>Alterazione/sottrazione documentale</t>
  </si>
  <si>
    <t>Dirigente-RUP</t>
  </si>
  <si>
    <t>Falsa applicazione dei criteri di aggiudicazione della gara per manipolarne l'esito</t>
  </si>
  <si>
    <t>Verifica, aggiudicazione e stipula contratto</t>
  </si>
  <si>
    <t>Verifica dei requisiti di ordine generale ai fini della stipula del contratto</t>
  </si>
  <si>
    <t xml:space="preserve">•Alterazione o omissione dei controlli e delle verifiche al fine di favorire un aggiudicatario privo di requisiti •Alterazione contenuti verifiche per  pretermettere l'aggiudicatario e favorire gli operatori economici che seguono nella graduatoria </t>
  </si>
  <si>
    <t>Effettuazione comunicazioni riguardanti i mancati inviti, le esclusioni e le aggiudicazioni e formalizzazione dell'aggiudicazione definitiva e stipula del contratto</t>
  </si>
  <si>
    <t>•Immotivato ritardo nella
formalizzazione del
provvedimento di
aggiudicazione e/o
stipula del contratto tale
da indurre
l'aggiudicatario a
sciogliersi da ogni
vincolo o a recedere dal
contratto</t>
  </si>
  <si>
    <t>Esecuzione e rendicontazione del contratto</t>
  </si>
  <si>
    <t>Approvazione modifiche del contratto originario</t>
  </si>
  <si>
    <t>Modifiche sostanziali degli elementi del contratto con introduzione di elementi che se previsti dall'inizio avrebbero consentito un confronto concorrenziale più ampio</t>
  </si>
  <si>
    <t>Verifica della corretta esecuzione del contratto</t>
  </si>
  <si>
    <t>Alterazione o omissione attività di controllo</t>
  </si>
  <si>
    <t>Mappatura PROCESSI-ATTIVITA</t>
  </si>
  <si>
    <t>Valutazione delle istanze ai fini del riconoscimento</t>
  </si>
  <si>
    <t>Liquidazione importo</t>
  </si>
  <si>
    <t>Gestione conteggio ore</t>
  </si>
  <si>
    <t>Individuazione del professionista</t>
  </si>
  <si>
    <t xml:space="preserve">in attuazione </t>
  </si>
  <si>
    <t>nel corso del triennio</t>
  </si>
  <si>
    <t xml:space="preserve">IN ATTUAZIONE </t>
  </si>
  <si>
    <t>DESCRIZIONE  ATTIVITA'</t>
  </si>
  <si>
    <t>2.1</t>
  </si>
  <si>
    <t>1. verifica dell'avvio dell'istruttoria
a cura del dirigente/consigliere
2. rispetto dei termini procedimentali</t>
  </si>
  <si>
    <t xml:space="preserve">N. 1  DI CONTROLLO
N. 1 DI REGOLAMENTAZIONE </t>
  </si>
  <si>
    <t>Verifica della necessità/opportunità di erogare importi</t>
  </si>
  <si>
    <t>Dirigente-Commissione</t>
  </si>
  <si>
    <t>Valutazione
discrezionale</t>
  </si>
  <si>
    <t>Regolamento Nazionale</t>
  </si>
  <si>
    <t xml:space="preserve">Attribuzione dei crediti formativi </t>
  </si>
  <si>
    <t xml:space="preserve">Verifica sul conseguimento dei crediti formativi </t>
  </si>
  <si>
    <t xml:space="preserve">Agevolazione di un iscritto rispetto ad un altro </t>
  </si>
  <si>
    <t>Controllo dei requisiti di affidabilità e competenza</t>
  </si>
  <si>
    <t>Rendiconto all'esito dell'evento</t>
  </si>
  <si>
    <t>Inappropriata
valutazione del soggetto
esterno</t>
  </si>
  <si>
    <t>Commissione / Consiglio</t>
  </si>
  <si>
    <t>Mancato o inappropriato rispetto del regolamento e linee guida sulla strutturazione didattica degli eventi</t>
  </si>
  <si>
    <t>mancata attuazione del principio di distinzione tra politica e amministrazione</t>
  </si>
  <si>
    <t>Esame e valutazione della
documentazione consegnata</t>
  </si>
  <si>
    <t xml:space="preserve">Comunicazione al
professionista
</t>
  </si>
  <si>
    <t>incertezza nei criteri di quantificazione degli onorari professionali-valutazione discrezionale</t>
  </si>
  <si>
    <t>scarsa responsabilizzazione interna</t>
  </si>
  <si>
    <t>Programmazione</t>
  </si>
  <si>
    <t>Progettazione gara</t>
  </si>
  <si>
    <t>Selezione del contraente</t>
  </si>
  <si>
    <t>Uso improprio o distorto della discrezionalità
Elusione delle procedure di svolgimento delle attività e di controllo</t>
  </si>
  <si>
    <t>mancanza di controlli relativi agli eventi rischiosi
 mancanza di trasparenza</t>
  </si>
  <si>
    <t>FATTORI ABILITANTI L'EVENTO RISCHIOSO</t>
  </si>
  <si>
    <t>FATTORI ABILITANTI GLI EVENTI RISCHIOSI</t>
  </si>
  <si>
    <t>GENERALI</t>
  </si>
  <si>
    <t>Alterazione/sottrazione documentazione</t>
  </si>
  <si>
    <t>TEMPI DI ATTUAZIONE</t>
  </si>
  <si>
    <t>TEMPI DI MONITORAGGIO</t>
  </si>
  <si>
    <t>Individuazione del fabbisogno del personale</t>
  </si>
  <si>
    <t>Valutazione della modalità di reclutamento</t>
  </si>
  <si>
    <t>Insussistenza del fabbisogno reale o mancanza della copertura economica per nuove acquisizioni</t>
  </si>
  <si>
    <t>Modalità non conforme ai principi del D.Lgs. 165/2001</t>
  </si>
  <si>
    <t>REGISTRO DEI RISCHI CON GIUDIZIO DI RISCHIOSITA’</t>
  </si>
  <si>
    <r>
      <rPr>
        <b/>
        <sz val="12"/>
        <rFont val="Calibri"/>
        <family val="2"/>
        <scheme val="minor"/>
      </rPr>
      <t>V</t>
    </r>
    <r>
      <rPr>
        <b/>
        <sz val="10"/>
        <rFont val="Calibri"/>
        <family val="2"/>
        <scheme val="minor"/>
      </rPr>
      <t>ALORE
PROBABILITÀ</t>
    </r>
  </si>
  <si>
    <t>VALORE IMPATTO</t>
  </si>
  <si>
    <t>GIUDIZIO DI RISCHIOSITA’</t>
  </si>
  <si>
    <t>indicatori della probabilità</t>
  </si>
  <si>
    <t>Processo definito con decisione collegiale</t>
  </si>
  <si>
    <t>Processo regolato da normativa esterna</t>
  </si>
  <si>
    <t>Processo regolato da autoregolamentazione</t>
  </si>
  <si>
    <t>Processo senza effetti economici per l’Ordine</t>
  </si>
  <si>
    <t>Processo senza effetti economici per i terzi</t>
  </si>
  <si>
    <t>Processo gestito da consigliere con delega specifica</t>
  </si>
  <si>
    <t>Processo del cui svolgimento viene data trasparenza sul sito istituzionale</t>
  </si>
  <si>
    <t>indicatori dell'impatto</t>
  </si>
  <si>
    <t>Lo svolgimento del processo coinvolge l’intero Consiglio dell’Ordine e i dipendenti</t>
  </si>
  <si>
    <t>Lo svolgimento coinvolge, in forza di delega, solo i ruoli apicali</t>
  </si>
  <si>
    <t>Esistenza negli ultimi 5 anni di procedimenti contabili, penali, amministrativi, amministrativi a carico dei Consiglieri costituenti il Consiglio al momento della valutazione</t>
  </si>
  <si>
    <t>Esistenza di notizie circostanziate (stampa/ relative a illeciti commessi da Consiglieri dell’Ordine o dall’Ordine</t>
  </si>
  <si>
    <t>Esistenza di procedimenti disciplinare a carico di Consiglieri dell’Ordine costituenti il Consiglio al momento della valutazione</t>
  </si>
  <si>
    <t>Esistenza di condanne di risarcimento a carico dell’Ordine</t>
  </si>
  <si>
    <t>Commissariamento dell’Ordine negli ultimi 5 anni</t>
  </si>
  <si>
    <t>Il processo non è mappato</t>
  </si>
  <si>
    <t>Lo svolgimento coinvolge, in forza di delega, i ruoli apicali</t>
  </si>
  <si>
    <t>Individuazione bisogno (programmazione)</t>
  </si>
  <si>
    <t>Individuazione affidatario (selezione del contraente)</t>
  </si>
  <si>
    <t>Conferimento incarico (contrattualizzazione)</t>
  </si>
  <si>
    <t>Valutazione corretta esecuzione (esecuzione)</t>
  </si>
  <si>
    <t>Provvedimenti senza effetto economico
diretto (vedi area rischi specifici)</t>
  </si>
  <si>
    <t>Provvedimenti con effetto economico diretto ed
immediato</t>
  </si>
  <si>
    <t>Erogazione di sovvenzioni e contributi</t>
  </si>
  <si>
    <t>Erogazione liberali enti, associazioni, federazioni, Coordinamento, Consulte, Fondazioni</t>
  </si>
  <si>
    <t>Attribuzione CFP</t>
  </si>
  <si>
    <t>Organizzazione in proprio di formazione professionale continua</t>
  </si>
  <si>
    <t>Autorizzazione a formazione a provider professionale erogata da terzi</t>
  </si>
  <si>
    <t>Individuazione di professionisti su richiesta di terzi</t>
  </si>
  <si>
    <t>Individuazione professionista iscritto all’Albo per incarichi
 o partecipare a commisisoni o gruppi esterni all'Ordine</t>
  </si>
  <si>
    <t>Conferimento incarichi di collaborazione</t>
  </si>
  <si>
    <t>Valori probabilità:</t>
  </si>
  <si>
    <t>Valori impatto:</t>
  </si>
  <si>
    <t>Processo soggetto a controllo finale di un soggetto terzo (revisori, assemblea degli iscritti, Ministero competente, CN)</t>
  </si>
  <si>
    <t>Esistenza negli ultimi 5 anni di procedimenti giudiziari, civili, amministrativi a carico dei dipendenti dell’Ordine</t>
  </si>
  <si>
    <t xml:space="preserve">mancanza di trasparenza
mancanza di controlli relativi agli eventi rischiosi
</t>
  </si>
  <si>
    <t>MOLTO BASSA: oltre 4 punti</t>
  </si>
  <si>
    <t>BASSA: 4 punti</t>
  </si>
  <si>
    <t>MEDIA: fino a 3 punti</t>
  </si>
  <si>
    <t>ALTA: 2 punti</t>
  </si>
  <si>
    <t>ALTISSIMA: 1 oppure 0 punti</t>
  </si>
  <si>
    <t>ALTO: fino a 2 punti</t>
  </si>
  <si>
    <t>ALTISSIMO: oltre 2 punti</t>
  </si>
  <si>
    <t>Decisione collegiale</t>
  </si>
  <si>
    <t>già attuata</t>
  </si>
  <si>
    <t>Pubblicazione sul sito</t>
  </si>
  <si>
    <t>Annuale</t>
  </si>
  <si>
    <t>Riconoscimento premio/valutazione modalità</t>
  </si>
  <si>
    <t xml:space="preserve">discrezionale </t>
  </si>
  <si>
    <t xml:space="preserve">Gestione benefici contrattuali (per es. Riconoscimento permessi e buoni pasto) </t>
  </si>
  <si>
    <t xml:space="preserve">
Decisione collegiale
Riunioni periodiche tra dirigente/consigliere e personale dell'ufficio per finalità di condivisione ed aggiornamento delle attività in corso
</t>
  </si>
  <si>
    <t xml:space="preserve">Pubblicazione sul sito
Verifica adozione di un determinato regolamento/procedura
</t>
  </si>
  <si>
    <t>Semestrale</t>
  </si>
  <si>
    <t xml:space="preserve">
DI REGOLAMENTAZIONE</t>
  </si>
  <si>
    <t xml:space="preserve">Programmazione
</t>
  </si>
  <si>
    <t>Verifica adozione di un determinato regolamento/procedura
Pubblicazione sul sito</t>
  </si>
  <si>
    <t>Check list propedeutica al mandato di pagamento</t>
  </si>
  <si>
    <t xml:space="preserve">Controllo Tesoriere/RUP
Trasparenza tramite Pubblicazione in AT </t>
  </si>
  <si>
    <t>Tesoriere/RUP</t>
  </si>
  <si>
    <t>Adozione regolamento interno
Formazione specialistica sulle tematiche di competenza</t>
  </si>
  <si>
    <t>Normativa di riferimento
Linee guida del CN 
Protocollo informatico
Valutazione collegiale</t>
  </si>
  <si>
    <t>Consiglio/Consigliere Segretario</t>
  </si>
  <si>
    <t>1. verifica dell'avvio dell'istruttoria
a cura del dirigente/consigliere Segretario
2. rispetto dei termini procedimentali</t>
  </si>
  <si>
    <t>Presidente-Consigliere Segretario</t>
  </si>
  <si>
    <t xml:space="preserve"> Protocollo informatico</t>
  </si>
  <si>
    <t>Tesoriere</t>
  </si>
  <si>
    <t>1 DI TRASPARENZA
2 DI REGOLAMENTAZIONE
3 DI CONTROLLO</t>
  </si>
  <si>
    <t>In attuazione</t>
  </si>
  <si>
    <t xml:space="preserve">
1. Sottoscrizione da parte di dichiarazioni relative all'assenza di conflitto di interessi anche potenziale
2. Report periodici al Consiglio
</t>
  </si>
  <si>
    <t xml:space="preserve"> 1 DI CONFLITTO DI INTERESSI
2 DI REGOLAMENTAZIONE</t>
  </si>
  <si>
    <t xml:space="preserve">Istruttoria e valutazione (individuazione docente, individuazione sede o piattaforma online, individuazione prezzo) </t>
  </si>
  <si>
    <t>Fase conclusiva (Verifica presenze e rilascio test di apprendimento, Somministrazione questionario sulla qualità dell’evento)</t>
  </si>
  <si>
    <t>Regolamento Nazionale
Condivisione, attraverso risorse di rete, della documentazione
Decisione collegiale</t>
  </si>
  <si>
    <t>1. Report periodici al Consiglio
2. verifica della effettiva rotazione degli affidamenti</t>
  </si>
  <si>
    <t>1. DI REGOLAMENTAZIONE
2. DI ROTAZIONE</t>
  </si>
  <si>
    <t xml:space="preserve">Formalizzazione parere </t>
  </si>
  <si>
    <t>Verifica istruttoria Collegiale
Delibera consiliare di approvazione</t>
  </si>
  <si>
    <t>Individuazione professionista iscritto all’Albo per incarichi o partecipare a commissioni o gruppi esterni all'Ordine/Collegio</t>
  </si>
  <si>
    <t>Valutazione consiliare</t>
  </si>
  <si>
    <t>molto basso</t>
  </si>
  <si>
    <t>altissima</t>
  </si>
  <si>
    <t>MAPPATURA</t>
  </si>
  <si>
    <t>C-A</t>
  </si>
  <si>
    <t>alto</t>
  </si>
  <si>
    <t>molto bassa</t>
  </si>
  <si>
    <t>CB</t>
  </si>
  <si>
    <t>C-C</t>
  </si>
  <si>
    <t>C-D</t>
  </si>
  <si>
    <t>S-A2</t>
  </si>
  <si>
    <t>S-A 4</t>
  </si>
  <si>
    <t>S-A 1</t>
  </si>
  <si>
    <t>S-A 3</t>
  </si>
  <si>
    <t>S-C</t>
  </si>
  <si>
    <t>DI REGOLAMENTAZIONE
DI FORMAZIONE</t>
  </si>
  <si>
    <t>medio</t>
  </si>
  <si>
    <t>Modelli dichiarazioni assenza conflitto interessi
Utilizzo di clausole standard  conformi alla normativa per garantire la tracciabilità dei pagamenti e la risoluzione dei contratti in caso di gravi inosservanze /per es. rispetto al codice di comportamento o ai patti di integrità
Obbligo di indicazione nella determina a contrarre dell'importo stimato o presunto del contratto</t>
  </si>
  <si>
    <t xml:space="preserve">
Rendicontazione
Pagamento del corrispettivo</t>
  </si>
  <si>
    <t>alta</t>
  </si>
  <si>
    <t>Tenuta dell’albo
Rilascio di certificazioni e attestazioni</t>
  </si>
  <si>
    <t>bassa</t>
  </si>
  <si>
    <t>Attribuzione crediti</t>
  </si>
  <si>
    <t>Vigilanza</t>
  </si>
  <si>
    <t>Disamina POF e singola proposta didattica, istruttoria e decisione</t>
  </si>
  <si>
    <t>1. Adozione regolamento/stesura di linee guida di carattere metodologico per l'elaborazione dei dati e per la standardizzazione dell'esame dei singoli casi
2. rotazione dei soggetti che istruiscono le domande
3. report periodici al Consiglio</t>
  </si>
  <si>
    <r>
      <t xml:space="preserve">1. DI REGOLAMENTAZIONE
2. DI ROTAZIONE
</t>
    </r>
    <r>
      <rPr>
        <sz val="12"/>
        <rFont val="Calibri"/>
        <family val="2"/>
        <scheme val="minor"/>
      </rPr>
      <t>3. DI REGOLAMENTAZIONE</t>
    </r>
  </si>
  <si>
    <t xml:space="preserve">Scelta della terna </t>
  </si>
  <si>
    <t>Congruità dei compensi</t>
  </si>
  <si>
    <t>Processo soggetto a controllo finale di un soggetto terzo (revisori, assemblea degli iscritti, Ministero competente, CNI)</t>
  </si>
  <si>
    <t>Esistenza negli ultimi 5 anni di procedimenti giudiziari, civili, amministrativi a carico dell’Ordine</t>
  </si>
  <si>
    <t>S-B</t>
  </si>
  <si>
    <t>check list di verifica degli adempimenti da trasmettere periodicamente al RPCT anche relativamente all'attività prodromica al mandato di pagamento</t>
  </si>
  <si>
    <t>Pareri congruità</t>
  </si>
  <si>
    <t>DI REGOLAMENTAZIONE
DI TRASPARENZA</t>
  </si>
  <si>
    <t xml:space="preserve">Valutazione consiliare con individuazione terna di professionisti </t>
  </si>
  <si>
    <t>Per es:
Riconoscimento Attribuzione CFP 
Esonero obbligo formativo
Patrocinio gratuito Rilascio certificati compiuto tirocinio</t>
  </si>
  <si>
    <t>Esame da parte dei Consiglieri Delegati - attività istruttoria</t>
  </si>
  <si>
    <t>Concessione istanza</t>
  </si>
  <si>
    <t>CLASSIFICAZIONE DEI LIVELLI DI RISCHIO - RATING (secondo il criterio generale di prudenza)</t>
  </si>
  <si>
    <t xml:space="preserve">Rilascio pareri di congruità </t>
  </si>
  <si>
    <t xml:space="preserve">Valutazione consiliare con individuazione  di professionisti a seguito di richiesta </t>
  </si>
  <si>
    <t>Gestione fondi PNRR</t>
  </si>
  <si>
    <t>Verifica della rendicontazione dei fondi ottenuti</t>
  </si>
  <si>
    <t>Basso</t>
  </si>
  <si>
    <t xml:space="preserve">Decisione di Consiglio quando vengono riscontrate le necessità
Per affidamenti superiori a 140.000: applicazione del Codice dei Contratti
Per affidamenti di importo inferiore a 140,000: valutazione consiliare del fabbisognovalutazione economica e verifica disponibilità di bilancio </t>
  </si>
  <si>
    <t>Possibile incremento del rischio di frazionamento artificioso oppure che il calcolo del valore stimato dell’appalto sia alterato in modo tale da non superare il valore previsto per l’affidamento diretto  
Possibili affidamenti ricorrenti al
medesimo operatore economico
della stessa tipologia di Common
procurement vocabulary (CPV),
quando, in particolare, la somma
di tali affidamenti superi la soglia di 140 mila euro
Mancata rotazione degli operatori economici, secondo il criterio dei successivi due affidamenti ex art. 49, commi 2 e 4 del Codice, chiamati a partecipare</t>
  </si>
  <si>
    <t xml:space="preserve">DI CONTROLLO
DI FORMAZIONE
</t>
  </si>
  <si>
    <t>Verifica a campione affidamenti in deroga dal valore
appena inferiore alla soglia minima</t>
  </si>
  <si>
    <t>da attuare</t>
  </si>
  <si>
    <t>Verifica da parte della struttura di
auditing o di altro soggetto
appositamente individuato all’interno
della SA circa la corretta attuazione del
principio di rotazione
Analisi di tutti gli affidamenti il cui
importo è appena inferiore alla soglia
minima a partire dalla quale non si
potrebbe più ricorrere
all’affidamento diretto
Analisi degli operatori economici
per verificare quelli che in un
determinato arco temporale risultano
come gli affidatari più ricorrenti
Analisi, in base al Common
procurement vocabulary (CPV), degli
affidamenti posti in essere al fine di verificare se gli operatori economici aggiudicatari siano sempre i medesimi e se gli affidamenti della stessa natura siano stati artificiosamente frazionati
Formazione specialistica sulle tematiche di competenza</t>
  </si>
  <si>
    <t>C-B</t>
  </si>
  <si>
    <t>S-A</t>
  </si>
  <si>
    <t>utulizzo di elenchi aperti di OE con applicazione del principio di rotazione e fissazioni di criteri generali per l'iscrizione</t>
  </si>
  <si>
    <t>analisi degli affidatari/affidamenti più ricorrenti anche in base al CPV</t>
  </si>
  <si>
    <t>utilizzo della delibera di programmazione per definire i criteri che saranno utilizzati per la scelta delle imprese a cui affidare</t>
  </si>
  <si>
    <t>Affidamento di lavori, servizi e forniture/Contratti pubblici</t>
  </si>
  <si>
    <t>Motivazione Giudizio Medio attribuito</t>
  </si>
  <si>
    <t>I processi sono regolamentati dalla normativa di riferimento e dalla normativa disciplinante l’albo unico. L'utilizzo del protocollo ottimizza la gesrion del processo di controllo</t>
  </si>
  <si>
    <t>Motivazione Giudizio Medio/Alto attribuito</t>
  </si>
  <si>
    <t>Eventuali sovvenzioni e contributi sono decisi con delibera motivata del Consiglio e sono vagliati dall’organo di revisione</t>
  </si>
  <si>
    <t xml:space="preserve">Le procedure relative al personale sono gestite nel rispetto delle indicazioni normative di cui al DLGS n. 165/2001 e DPR 487/1994. Il PTFP è adottato con delibera collegiale, sottoposto a parere del tesoriere e del Revisore e ad approvazione del CN e DFP </t>
  </si>
  <si>
    <t xml:space="preserve">Attività principalmente svolta con il supporto del CN o con il supporto di provider terzi autorizzati; in questo ultimo caso le iniziative e le convenzioni vengono approvate con delibera motivata. </t>
  </si>
  <si>
    <t>Il rilascio dei pareri richiesti viene affrontato con modalità collegiale e/o con delega al consigliere</t>
  </si>
  <si>
    <t>Motivazione Giudizio Alto attribuito</t>
  </si>
  <si>
    <t>L’individuazione viene fatta su base collegiale e delibera motivata, avuto riguardo al conflitto di interessi, alla presenza di requisiti di professionalità e alla rotazione. L’attività di individuazione di professionisti iscritti su richiesta di terzi non è frequente. L’individuazione di consiglieri avviene di norma sulla base della valutazione curriculare e nel rispetto del criterio di rotazione</t>
  </si>
  <si>
    <t>Gli affidamenti sono di importo ridotto alla luce dei bilanci dell'ente e rientrano tutti nelle soglie previste per l'affidamento diretto. Le procedure sono disciplinate dalle norme sull’acquisizione dei beni e servizi così come stabilito dal codice degli appalti e dei contratti
pubblici. L’Ordine procede sempre con affidamenti sotto soglia attraverso l’acquisizione di preventivi previa indicazione degli elementi fondamentali suggeriti dal Consiglio collegialmente e con motivazione. Ciascuna delibera/determina di affidamento reca indicazione sulle modalità di scelta, sull’attività richiesta, sui requisiti, sul pagamento; reca inoltre indicazione della capienza di bilancio. In considerazione dell’utilizzo di risorse il processo viene mappato a rischiosità media. Si consideri inoltre i ridotti importi che sono oggetto di fondi PNRR utilizzati dall'ordine</t>
  </si>
  <si>
    <t>utilizzo di sistemi informatizzati/MEPA/FVOE</t>
  </si>
  <si>
    <t>STATO DI ATTUAZIONE AL 1° GENNAIO 2026</t>
  </si>
  <si>
    <t>verifica adozione - riscontro CN/DFP</t>
  </si>
  <si>
    <t xml:space="preserve">Predisposizione del bando di concorso e/o avvisi di selezione </t>
  </si>
  <si>
    <t>Nomina commissione esaminatrice</t>
  </si>
  <si>
    <t>Scelta dei Commissari al fine di favorire uno o più candidati predenterminati 
Omessa raccolta o verifica delle dichiarazioni dei Commissari sulla assenza di conflitto di interessi all'esito della consultazione della lista dei candidati</t>
  </si>
  <si>
    <t>Adozione/aggiornamento dei criteri per l'individuazione dei Commissari 
Acquisizione e verifica dichiarazioni: 1. Verifica a campione da parte del RPCT sul rilascio delle dichiarazione in sede di insediamento della commissione 2. Verifica sul contenuto  di tutte le dichiarazioni, in sede di insediamento della commissione 3. Utilizzo di apposita modulistica per il rilascio delle dichiarazioni di assenza dei conflitti d'interesse</t>
  </si>
  <si>
    <t>DI REGOLAMENTAZIONE
DI CONTROLLO</t>
  </si>
  <si>
    <t>Adozione atto regolatorio
Verifica a campione</t>
  </si>
  <si>
    <t>Svolgimento delle prove concorsuali e valutazione dei titoli</t>
  </si>
  <si>
    <t xml:space="preserve">Svolgimento della prova orale  in mancanza di testimoni </t>
  </si>
  <si>
    <t>Verifica collegiale</t>
  </si>
  <si>
    <t xml:space="preserve">Previsione dell'obbligo della presenza di almeno due testimoni durante lo svolgimento della prova orale, da reclutare eventualmente anche tra i dipendenti dell'ente </t>
  </si>
  <si>
    <t>In occasione di ogni procedura selettiva</t>
  </si>
  <si>
    <t>n. di prove orali svolte alla presenza di testimoni/totale delle prove orali svolte</t>
  </si>
  <si>
    <t>Nel triennio</t>
  </si>
  <si>
    <t xml:space="preserve">Ingerenze esterne nel processo formativo della graduatoria all'esito della prova orale e/o ritardata pubblicazione dell'esito della prova orale </t>
  </si>
  <si>
    <t>Previsione dell'obbligo di pubblicazione dell'esito della prova orale tempestivamente, e comunque non oltre il termine della giornata di svolgimento della prova in linea con le previsioni di cui all'art. 19 dlgs 33/2013 che impone la pubblicazione tempestiva di tutti gli atti della procedura</t>
  </si>
  <si>
    <t>in occasione di ogni procedura selettiva</t>
  </si>
  <si>
    <t>Pubblicazione degli esiti della prova orale nei termini (si/no)</t>
  </si>
  <si>
    <t>Attingimento da graduatoria di altri Enti</t>
  </si>
  <si>
    <t xml:space="preserve">Individuazione pilotata della graduatoria per condizionare la scelta del candidato da assumere </t>
  </si>
  <si>
    <t>Utilizzo INPA</t>
  </si>
  <si>
    <t>Previsione di una disposizione in  atto interno che stabilisca i criteri di selezione della graduatoria di altri enti da cui attingere, secondo un ordine di priorità oggettivo e predeterminato (es.enti della Provincia e in subordine della Regione di riferimento; la distanza kilometrica dal capoluogo)</t>
  </si>
  <si>
    <t>Inserimento della disposizione regolamentare (si/no)</t>
  </si>
  <si>
    <t>Mobilità volontaria</t>
  </si>
  <si>
    <t xml:space="preserve">Omessa o scarsa previsione nel bando/avviso di criteri oggettivi predeterminati rispetto alle effettive esigenze dell'ente  anche al fine di favorire candidati prederminati  </t>
  </si>
  <si>
    <t>Verifica a campione da parte del RPCT della previsione nel bando/avviso di criteri oggettivi predeterminati rispetto alle effettive esigenze dell'ente anche sulla base del piano dei fabbisogni</t>
  </si>
  <si>
    <t>in occasione di ogni procedura di mobilità</t>
  </si>
  <si>
    <t xml:space="preserve">n. bandi/avvisi contenenti criteri oggettivi predeterminati rispetto alle effettive esigenze dell'ente oggetto del campione /n. totale bandi/avvisi </t>
  </si>
  <si>
    <r>
      <t xml:space="preserve">progressioni economiche o di carriera accordate illegittimamente allo scopo di agevolare dipendenti/candidati particolari
</t>
    </r>
    <r>
      <rPr>
        <sz val="12"/>
        <color rgb="FF0000FF"/>
        <rFont val="Calibri"/>
        <family val="2"/>
        <scheme val="minor"/>
      </rPr>
      <t xml:space="preserve">Omessa o scarsa predeterminazione di criteri e limiti al conferimento delle progressioni di carriera al fine di favorire determinati dipendenti </t>
    </r>
  </si>
  <si>
    <r>
      <t xml:space="preserve">Erogazione irregolare dei contributi
</t>
    </r>
    <r>
      <rPr>
        <sz val="12"/>
        <color rgb="FF0000FF"/>
        <rFont val="Calibri"/>
        <family val="2"/>
        <scheme val="minor"/>
      </rPr>
      <t>Utilizzo di dichiarazioni/attestazioni false o non veritiere per comprovare il possesso dei requisiti per poter partecipare alla procedura per il conferimento di vantaggi economici diretti</t>
    </r>
  </si>
  <si>
    <r>
      <t xml:space="preserve">motivazione generica e tautologica circa la sussistenza dei presupposti di
legge per il conferimento di incarichi professionali allo scopo di agevolare soggetti
particolari
</t>
    </r>
    <r>
      <rPr>
        <sz val="12"/>
        <color rgb="FF0000FF"/>
        <rFont val="Calibri"/>
        <family val="2"/>
        <scheme val="minor"/>
      </rPr>
      <t>Mancata o carente definizione 
dei criteri e delle procedure 
per l'affidamento degli 
incarichi
Mancata verifica circa l'assenza di motivi di incompatibilità previsti dalla legge ovvero
legati ad interessi di qualunque natura con riferimento all’incaricato individuato e all’oggetto
dell’incarico</t>
    </r>
  </si>
  <si>
    <r>
      <t xml:space="preserve">Programmazione fabbisogno </t>
    </r>
    <r>
      <rPr>
        <sz val="12"/>
        <color rgb="FF0000FF"/>
        <rFont val="Calibri"/>
        <family val="2"/>
        <scheme val="minor"/>
      </rPr>
      <t>con delibera di pianificazione/programmazione/relazione progettuale semplificata</t>
    </r>
  </si>
  <si>
    <r>
      <t xml:space="preserve">•Alterazione del
fabbisogno effettivo
per favorire operatori
economici
•Definizione di un
fabbisogno non
rispondente ai criteri
di efficienza/
efficacia/economicità
</t>
    </r>
    <r>
      <rPr>
        <sz val="12"/>
        <color rgb="FF0000FF"/>
        <rFont val="Calibri"/>
        <family val="2"/>
        <scheme val="minor"/>
      </rPr>
      <t xml:space="preserve">Possibile alterazione dei valori stimati per gli affidamenti, con conseguente frazionamento, al fine di non superare le soglie di cui all'art. 14 del dl.vo 36/2023 o del valore stimato e/o frazionamento della concessione effettuata con l’intenzione di escludere tale concessione dall’ambito di applicazione del codice. </t>
    </r>
  </si>
  <si>
    <t>attuata</t>
  </si>
  <si>
    <r>
      <t xml:space="preserve">Adozione programmazione/pianificazione e/o regolamento interno
</t>
    </r>
    <r>
      <rPr>
        <sz val="12"/>
        <color rgb="FF0000FF"/>
        <rFont val="Calibri"/>
        <family val="2"/>
        <scheme val="minor"/>
      </rPr>
      <t>Audit interni su fabbisogno e/o adozione di procedure tracciate per la rilevazione dei fabbisogni 
Obbligo di documentare il calcolo del valore stimato  del contratto</t>
    </r>
  </si>
  <si>
    <r>
      <t xml:space="preserve">DI REGOLAMENTAZIONE
</t>
    </r>
    <r>
      <rPr>
        <sz val="12"/>
        <color rgb="FF0000FF"/>
        <rFont val="Calibri"/>
        <family val="2"/>
        <scheme val="minor"/>
      </rPr>
      <t>DI CONTROLLO</t>
    </r>
  </si>
  <si>
    <t xml:space="preserve">Predisposizione degli atti di gara </t>
  </si>
  <si>
    <t>Scelta della strategia di acquisizione in elusione delle regole di affidamento del contratto  (ad esempio, concessione in luogo di appalto o  procedure negoziate e affidamenti diretti tesi a selezionare uno specifico operatore, scelte tecniche finalizzate a restringere la concorrenza)
Gestione del conflitto di interessi in fase di progettazione dell'affidamento
 Ricorso a proroghe e rinnovi non consentiti e/o in assenza dei presupposti. 
Ricorso a rinnovo tacito, ovvero il rinnovo effettuato senza emanazione di un provvedimento espresso, inammissibile nel nostro ordinamento</t>
  </si>
  <si>
    <r>
      <t xml:space="preserve">Realizzazione
dell'acquisizione
secondo la modalità
individuata:
tramite </t>
    </r>
    <r>
      <rPr>
        <sz val="12"/>
        <color rgb="FF0000FF"/>
        <rFont val="Calibri"/>
        <family val="2"/>
        <scheme val="minor"/>
      </rPr>
      <t>PAD</t>
    </r>
    <r>
      <rPr>
        <sz val="12"/>
        <color rgb="FF000000"/>
        <rFont val="Calibri"/>
        <family val="2"/>
        <scheme val="minor"/>
      </rPr>
      <t xml:space="preserve"> (RdO
- TD- OdA) e senza
MEPA (Procedura
negoziata e affidamento diretto con o senza
preventiva indagine
di mercato)</t>
    </r>
  </si>
  <si>
    <t>Approvazione della graduatoria</t>
  </si>
  <si>
    <r>
      <t xml:space="preserve">Provvedimenti ampliativi della sfera giuridica dei destinatari </t>
    </r>
    <r>
      <rPr>
        <b/>
        <sz val="12"/>
        <color theme="1"/>
        <rFont val="Calibri"/>
        <family val="2"/>
        <scheme val="minor"/>
      </rPr>
      <t>PRIVI</t>
    </r>
    <r>
      <rPr>
        <sz val="12"/>
        <color theme="1"/>
        <rFont val="Calibri"/>
        <family val="2"/>
        <scheme val="minor"/>
      </rPr>
      <t xml:space="preserve"> di effetto economico diretto ed immediato per il destinatario: </t>
    </r>
    <r>
      <rPr>
        <b/>
        <sz val="12"/>
        <color rgb="FF0000FF"/>
        <rFont val="Calibri"/>
        <family val="2"/>
        <scheme val="minor"/>
      </rPr>
      <t>AUTORIZZAZIONI E CONCESSIONI</t>
    </r>
  </si>
  <si>
    <r>
      <t xml:space="preserve">Provvedimenti ampliativi della sfera giuridica dei destinatari </t>
    </r>
    <r>
      <rPr>
        <b/>
        <sz val="12"/>
        <color theme="1"/>
        <rFont val="Calibri"/>
        <family val="2"/>
        <scheme val="minor"/>
      </rPr>
      <t>CON</t>
    </r>
    <r>
      <rPr>
        <sz val="12"/>
        <color theme="1"/>
        <rFont val="Calibri"/>
        <family val="2"/>
        <scheme val="minor"/>
      </rPr>
      <t xml:space="preserve"> effetto economico diretto ed immediato per il destinatario: </t>
    </r>
    <r>
      <rPr>
        <b/>
        <sz val="12"/>
        <color rgb="FF0000FF"/>
        <rFont val="Calibri"/>
        <family val="2"/>
        <scheme val="minor"/>
      </rPr>
      <t>CONTRIBUTI E SOVVENZIONI</t>
    </r>
  </si>
  <si>
    <r>
      <t xml:space="preserve">Acquisizione e gestione del personale: </t>
    </r>
    <r>
      <rPr>
        <b/>
        <sz val="12"/>
        <color rgb="FF0000FF"/>
        <rFont val="Calibri"/>
        <family val="2"/>
        <scheme val="minor"/>
      </rPr>
      <t>CONCORSI E SELEZIONI</t>
    </r>
  </si>
  <si>
    <r>
      <t xml:space="preserve">Provvedimenti ampliativi della sfera giuridica dei destinatari PRIVI di effetto economico diretto ed immediato per il destinatario:  </t>
    </r>
    <r>
      <rPr>
        <b/>
        <sz val="12"/>
        <color rgb="FF0000FF"/>
        <rFont val="Calibri"/>
        <family val="2"/>
        <scheme val="minor"/>
      </rPr>
      <t>AUTORIZZAZIONI E CONCESSIONI</t>
    </r>
  </si>
  <si>
    <r>
      <t>ACQUISIZIONE E GESTIONE DEL PERSONALE:</t>
    </r>
    <r>
      <rPr>
        <b/>
        <sz val="12"/>
        <color rgb="FF0000FF"/>
        <rFont val="Calibri"/>
        <family val="2"/>
        <scheme val="minor"/>
      </rPr>
      <t xml:space="preserve"> CONCORSI E SELEZIONE</t>
    </r>
  </si>
  <si>
    <r>
      <t xml:space="preserve">Provvedimenti ampliativi della sfera giuridica: </t>
    </r>
    <r>
      <rPr>
        <b/>
        <sz val="14"/>
        <color rgb="FF0000FF"/>
        <rFont val="Calibri"/>
        <family val="2"/>
        <scheme val="minor"/>
      </rPr>
      <t xml:space="preserve">CONTRIBUTI E SOVVENZIONI </t>
    </r>
    <r>
      <rPr>
        <b/>
        <sz val="14"/>
        <color rgb="FF000000"/>
        <rFont val="Calibri"/>
        <family val="2"/>
        <scheme val="minor"/>
      </rPr>
      <t xml:space="preserve">
dei destinatari 
CON 
effetto economico diretto 
ed immediato per il destinatario</t>
    </r>
  </si>
  <si>
    <t xml:space="preserve">Trasparenza tramite comunicazione a CN e DFP
Condivisione con Tesoriere e Collegio Revisori                                                                         Adozione di una specifica delibera ricognitiva delle eccedenze del personale e/o Piano dei fabbisogni </t>
  </si>
  <si>
    <t xml:space="preserve">Decisione collegiale
Procedura scritta (bando di concorso) </t>
  </si>
  <si>
    <t>Trasparenza tramite Pubblicazione in AT                     Impiego di un team di lavoro più che di risorse individuali su temi particolarmente complessi (supporto consulenze specialistiche)</t>
  </si>
  <si>
    <t>DI TRASPARENZA                                    DI SENSIBILIZZAZIONE E PARTECIPAZIONE</t>
  </si>
  <si>
    <t xml:space="preserve">Gestione benefici contrattuali (per es. Riconoscimento permessi) </t>
  </si>
  <si>
    <t xml:space="preserve">Informatizzazione del processo istruttorio e/o utilizzo di un gestionale per il monitoraggio delle attività </t>
  </si>
  <si>
    <t xml:space="preserve">Verifica dell'avvio dell'istruttoria a cura del dirigente/consigliere
Riunioni periodiche tra dirigente/consigliere e personale dell'ufficio per finalità di condivisione ed aggiornamento delle attività in corso
</t>
  </si>
  <si>
    <t>Report periodici al Consiglio</t>
  </si>
  <si>
    <t xml:space="preserve">Informatizzazione del processo istruttorio e/o utilizzo di un gestionale per il monitoraggio delle attività                                                                                                Trasparenza tramite Pubblicazione in AT 
</t>
  </si>
  <si>
    <t>DI SEMPLIFICAZIONE                          DI TRASPARENZA</t>
  </si>
  <si>
    <t>Trasparenza tramite Pubblicazione in AT 
Decisione collegiale
Riunioni periodiche tra dirigente/consigliere e personale dell'ufficio per finalità di condivisione ed aggiornamento delle attività Inserimento della programmazione delle progressioni veriticali nel Piano dei Fabbisogni
Previsione di criteri predefiniti che limitino la discrezionalità dell'Ente, quali titoli di servizio, titoli di studio e anzianità di servizio, facendo sì che nessun criterio sia in assoluto preminente sull'altro in corso</t>
  </si>
  <si>
    <r>
      <t xml:space="preserve">Contrattazione integrativa/procedura di valutazione
</t>
    </r>
    <r>
      <rPr>
        <sz val="12"/>
        <color rgb="FF0000FF"/>
        <rFont val="Calibri"/>
        <family val="2"/>
        <scheme val="minor"/>
      </rPr>
      <t>Verifica da parte del RPCT dell'individuazione dei criteri per le progressioni orizzontali nell'ambito della contrattazione decentrata</t>
    </r>
  </si>
  <si>
    <t>DI REGOLAMENTAZIONE                             DI CONTROLLO</t>
  </si>
  <si>
    <t xml:space="preserve">Verifica Conflitto interessi
Trasparenza tramite Pubblicazione in AT </t>
  </si>
  <si>
    <t xml:space="preserve">
Implementazione piattaforma PerlaPa e valutazione CV                                                                              Adozione procedura/regolamento per l'affidamento di incarichi
</t>
  </si>
  <si>
    <t xml:space="preserve">
DI TRASPARENZA                                           DI REGOLAMENTAZIONE</t>
  </si>
  <si>
    <r>
      <t xml:space="preserve">Ricorso all'indagine di mercato mediante avviso esplorativo
Adozione regolamento interno
</t>
    </r>
    <r>
      <rPr>
        <sz val="12"/>
        <color rgb="FF0000FF"/>
        <rFont val="Calibri"/>
        <family val="2"/>
        <scheme val="minor"/>
      </rPr>
      <t>Verifica dell'assolvimento degli obblighi di pubblicazione da parte del RPCT</t>
    </r>
    <r>
      <rPr>
        <sz val="12"/>
        <color rgb="FF000000"/>
        <rFont val="Calibri"/>
        <family val="2"/>
        <scheme val="minor"/>
      </rPr>
      <t xml:space="preserve">
</t>
    </r>
    <r>
      <rPr>
        <sz val="12"/>
        <color rgb="FF0000FF"/>
        <rFont val="Calibri"/>
        <family val="2"/>
        <scheme val="minor"/>
      </rPr>
      <t xml:space="preserve"> Obbligo di motivazione negli atti di gara sui requisiti richiesti per la partecipazione alla gara / per l'esecuzione dell'appalto /criteri di valutazione e attribuzione di punteggi, con particolare riferimento alle ipotesi di affidamenti diretti "per assenza di concorrenza per motivi tecnici", anche attraverso la previa consultazione del mercato di riferimento, con verifica che tale assenza non sia frutto di limitazioni artificiose dei parametri dell’appalto, ovvero di errate interpretazioni della norma</t>
    </r>
  </si>
  <si>
    <t xml:space="preserve">
Utilizzo di sistemi informatizzati/PAD                     Obbligo di motivazione nella determina a contrarre in ordine sia alla scelta della procedura sia alla scelta del sistema di affidamento adottato ovvero alla tipologia contrattuale
Modelli dichiarazioni assenza conflitto interessi
Utilizzo di clausole standard  conformi alla normativa per garantire la tracciaibilità dei pagamenti e la risoluzione dei contratti in caso di gravi inosservanze /per es. rispetto al codice di comportamento o ai patti di integrità
Obbligo di indicazione nella determina a contrarre dell'importo stimato o presunto del contratto</t>
  </si>
  <si>
    <t>DI SENSIBILIZZAZIONE E PARTECIPAZIONE
DI REGOLAMENTAZIONE</t>
  </si>
  <si>
    <t>Trasparenza tramite Pubblicazione in AT 
Protocollazione informatica
Dichiarazioni assenza conflitto interessi</t>
  </si>
  <si>
    <r>
      <t>Adozione regolamento interno Verifiche collegiali/</t>
    </r>
    <r>
      <rPr>
        <sz val="12"/>
        <color rgb="FF0000FF"/>
        <rFont val="Calibri"/>
        <family val="2"/>
        <scheme val="minor"/>
      </rPr>
      <t>Verifiche tramite FVOE</t>
    </r>
  </si>
  <si>
    <t>DI REGOLAMENTAZIONE DI CONTROLLO</t>
  </si>
  <si>
    <t>Controllo Tesoriere/RUP
 Adozione CIG e CUP</t>
  </si>
  <si>
    <t>Trasparenza tramite Pubblicazione in AT
Pubblicazione Contratto</t>
  </si>
  <si>
    <t>DI TRASPARENZA           DI CONTROLLO</t>
  </si>
  <si>
    <t>Verifica capienza bilancio del Tesoriere
Decisione collegiale</t>
  </si>
  <si>
    <r>
      <t xml:space="preserve">Trasparenza tramite Pubblicazione in AT Report annuali al Consiglio
</t>
    </r>
    <r>
      <rPr>
        <sz val="11"/>
        <color rgb="FF0000FF"/>
        <rFont val="Calibri"/>
        <family val="2"/>
        <scheme val="minor"/>
      </rPr>
      <t>Verifiche a campione sulla veridicità/correttezza delle dichiarazioni/attestazioni
Verifiche svolte a cura di più dipendenti</t>
    </r>
  </si>
  <si>
    <t>DI TRASPARENZA            DI CONTROLLO</t>
  </si>
  <si>
    <t xml:space="preserve">Protocollo informatico                   Regolamento formazione CN
Istruttoria intermedia
Approvazione collegiale
</t>
  </si>
  <si>
    <t xml:space="preserve">1. adeguata verbalizzazione della attività svolte
2. report periodici al Consiglio
3. motivazione specifica delle scelte regolatorie assunte e di eventuali scostamenti da precedenti orientamenti                                                     </t>
  </si>
  <si>
    <t>Rotazione delle attività tra il personale assegnato all'ufficio/tra i consiglieri</t>
  </si>
  <si>
    <t>Regolamento CN
Informatizzazione del processo istruttorio e/o utilizzo di un gestionale per il monitoraggio delle attività</t>
  </si>
  <si>
    <t>MISURA DI REGOLAMENTAZIONE</t>
  </si>
  <si>
    <t>Report interno con incarichi già affidatiDesignazione consiliare previa  verifica permanenza requisiti: avviso-elenco-sorteggio e/o rotazione</t>
  </si>
  <si>
    <t>Report interno con incarichi già affidati Designazione consiliare previa  verifica permanenza requisiti: avviso-elenco-sorteggio e/o rotazione</t>
  </si>
  <si>
    <t>Procedura interna che disciplina processo
 con sistema di sorteggio da apposito elenco  e rotazione. 
Pubblicaizone</t>
  </si>
  <si>
    <t>Procedura interna che disciplina processo
 con sistema di sorteggio da apposito elenco  e rotazione. 
Pubblicazione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</si>
</sst>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quot;:&quot;mm"/>
  </numFmts>
  <fonts count="37" x14ac:knownFonts="1">
    <font>
      <sz val="11"/>
      <color rgb="FF000000"/>
      <name val="Calibri"/>
      <family val="2"/>
    </font>
    <font>
      <sz val="11"/>
      <color theme="1"/>
      <name val="Calibri"/>
      <family val="2"/>
      <scheme val="minor"/>
    </font>
    <font>
      <sz val="12"/>
      <color rgb="FFFFFFFF"/>
      <name val="Calibri"/>
      <family val="2"/>
    </font>
    <font>
      <b/>
      <sz val="11"/>
      <color rgb="FF000000"/>
      <name val="Calibri"/>
      <family val="2"/>
    </font>
    <font>
      <sz val="14"/>
      <color rgb="FF000000"/>
      <name val="Calibri"/>
      <family val="2"/>
    </font>
    <font>
      <sz val="10"/>
      <color rgb="FF000000"/>
      <name val="Arial"/>
      <family val="2"/>
    </font>
    <font>
      <b/>
      <sz val="26"/>
      <color rgb="FF000000"/>
      <name val="Calibri"/>
      <family val="2"/>
      <scheme val="minor"/>
    </font>
    <font>
      <sz val="20"/>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1"/>
      <color rgb="FF000000"/>
      <name val="Times New Roman"/>
      <family val="1"/>
    </font>
    <font>
      <b/>
      <sz val="14"/>
      <color theme="1"/>
      <name val="Calibri"/>
      <family val="2"/>
      <scheme val="minor"/>
    </font>
    <font>
      <b/>
      <sz val="11"/>
      <color rgb="FFFF0000"/>
      <name val="Calibri"/>
      <family val="2"/>
    </font>
    <font>
      <b/>
      <sz val="20"/>
      <color rgb="FF000000"/>
      <name val="Calibri"/>
      <family val="2"/>
      <scheme val="minor"/>
    </font>
    <font>
      <b/>
      <sz val="14"/>
      <color rgb="FF000000"/>
      <name val="Calibri"/>
      <family val="2"/>
      <scheme val="minor"/>
    </font>
    <font>
      <b/>
      <sz val="14"/>
      <name val="Calibri"/>
      <family val="2"/>
      <scheme val="minor"/>
    </font>
    <font>
      <b/>
      <sz val="10"/>
      <name val="Calibri"/>
      <family val="2"/>
      <scheme val="minor"/>
    </font>
    <font>
      <b/>
      <sz val="12"/>
      <name val="Calibri"/>
      <family val="2"/>
      <scheme val="minor"/>
    </font>
    <font>
      <sz val="10"/>
      <name val="Calibri"/>
      <family val="2"/>
      <scheme val="minor"/>
    </font>
    <font>
      <b/>
      <sz val="18"/>
      <name val="Calibri"/>
      <family val="2"/>
      <scheme val="minor"/>
    </font>
    <font>
      <b/>
      <sz val="12"/>
      <color rgb="FFFFFFFF"/>
      <name val="Calibri"/>
      <family val="2"/>
      <scheme val="minor"/>
    </font>
    <font>
      <sz val="11"/>
      <color rgb="FF000000"/>
      <name val="Calibri"/>
      <family val="2"/>
      <scheme val="minor"/>
    </font>
    <font>
      <b/>
      <sz val="12"/>
      <color rgb="FF000000"/>
      <name val="Calibri"/>
      <family val="2"/>
      <scheme val="minor"/>
    </font>
    <font>
      <sz val="12"/>
      <color rgb="FF000000"/>
      <name val="Calibri"/>
      <family val="2"/>
      <scheme val="minor"/>
    </font>
    <font>
      <b/>
      <sz val="11"/>
      <color rgb="FF000000"/>
      <name val="Calibri"/>
      <family val="2"/>
      <scheme val="minor"/>
    </font>
    <font>
      <b/>
      <sz val="12"/>
      <color indexed="9"/>
      <name val="Calibri"/>
      <family val="2"/>
      <scheme val="minor"/>
    </font>
    <font>
      <sz val="12"/>
      <name val="Calibri"/>
      <family val="2"/>
      <scheme val="minor"/>
    </font>
    <font>
      <sz val="10"/>
      <color rgb="FF000000"/>
      <name val="Calibri"/>
      <family val="2"/>
      <scheme val="minor"/>
    </font>
    <font>
      <b/>
      <sz val="18"/>
      <color rgb="FF000000"/>
      <name val="Calibri"/>
      <family val="2"/>
      <scheme val="minor"/>
    </font>
    <font>
      <b/>
      <sz val="10"/>
      <color rgb="FF000000"/>
      <name val="Calibri"/>
      <family val="2"/>
      <scheme val="minor"/>
    </font>
    <font>
      <sz val="11"/>
      <name val="Calibri"/>
      <family val="2"/>
    </font>
    <font>
      <sz val="12"/>
      <color rgb="FF0000FF"/>
      <name val="Calibri"/>
      <family val="2"/>
      <scheme val="minor"/>
    </font>
    <font>
      <sz val="11"/>
      <color rgb="FF0000FF"/>
      <name val="Calibri"/>
      <family val="2"/>
    </font>
    <font>
      <sz val="11"/>
      <color rgb="FF0000FF"/>
      <name val="Calibri"/>
      <family val="2"/>
      <scheme val="minor"/>
    </font>
    <font>
      <b/>
      <sz val="12"/>
      <color rgb="FF0000FF"/>
      <name val="Calibri"/>
      <family val="2"/>
      <scheme val="minor"/>
    </font>
    <font>
      <b/>
      <sz val="14"/>
      <color rgb="FF0000FF"/>
      <name val="Calibri"/>
      <family val="2"/>
      <scheme val="minor"/>
    </font>
  </fonts>
  <fills count="30">
    <fill>
      <patternFill patternType="none"/>
    </fill>
    <fill>
      <patternFill patternType="gray125"/>
    </fill>
    <fill>
      <patternFill patternType="solid">
        <fgColor rgb="FF333399"/>
        <bgColor rgb="FF333399"/>
      </patternFill>
    </fill>
    <fill>
      <patternFill patternType="solid">
        <fgColor rgb="FFFFFFFF"/>
        <bgColor rgb="FFFFFFFF"/>
      </patternFill>
    </fill>
    <fill>
      <patternFill patternType="solid">
        <fgColor rgb="FF95B3D7"/>
        <bgColor rgb="FF95B3D7"/>
      </patternFill>
    </fill>
    <fill>
      <patternFill patternType="solid">
        <fgColor rgb="FFDCE6F1"/>
        <bgColor rgb="FFDCE6F1"/>
      </patternFill>
    </fill>
    <fill>
      <patternFill patternType="solid">
        <fgColor rgb="FF963634"/>
        <bgColor rgb="FF963634"/>
      </patternFill>
    </fill>
    <fill>
      <patternFill patternType="solid">
        <fgColor rgb="FFDA9694"/>
        <bgColor rgb="FFDA9694"/>
      </patternFill>
    </fill>
    <fill>
      <patternFill patternType="solid">
        <fgColor rgb="FFB8CCE4"/>
        <bgColor rgb="FFB8CCE4"/>
      </patternFill>
    </fill>
    <fill>
      <patternFill patternType="solid">
        <fgColor rgb="FFFFFF00"/>
        <bgColor rgb="FFFFFF00"/>
      </patternFill>
    </fill>
    <fill>
      <patternFill patternType="solid">
        <fgColor rgb="FFBFBFBF"/>
        <bgColor rgb="FFBFBFBF"/>
      </patternFill>
    </fill>
    <fill>
      <patternFill patternType="solid">
        <fgColor rgb="FFFFFF66"/>
        <bgColor rgb="FFFFFF66"/>
      </patternFill>
    </fill>
    <fill>
      <patternFill patternType="solid">
        <fgColor indexed="6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rgb="FFCCECFF"/>
        <bgColor indexed="64"/>
      </patternFill>
    </fill>
    <fill>
      <patternFill patternType="solid">
        <fgColor rgb="FFFF0000"/>
        <bgColor indexed="64"/>
      </patternFill>
    </fill>
    <fill>
      <patternFill patternType="solid">
        <fgColor rgb="FF00FF00"/>
        <bgColor indexed="64"/>
      </patternFill>
    </fill>
    <fill>
      <patternFill patternType="solid">
        <fgColor theme="0"/>
        <bgColor indexed="64"/>
      </patternFill>
    </fill>
    <fill>
      <patternFill patternType="solid">
        <fgColor theme="0"/>
        <bgColor rgb="FFFFFFFF"/>
      </patternFill>
    </fill>
    <fill>
      <patternFill patternType="solid">
        <fgColor theme="7" tint="0.79998168889431442"/>
        <bgColor indexed="64"/>
      </patternFill>
    </fill>
    <fill>
      <patternFill patternType="solid">
        <fgColor theme="7"/>
        <bgColor indexed="64"/>
      </patternFill>
    </fill>
    <fill>
      <patternFill patternType="solid">
        <fgColor rgb="FF66CCFF"/>
        <bgColor indexed="64"/>
      </patternFill>
    </fill>
    <fill>
      <patternFill patternType="solid">
        <fgColor rgb="FF00FFFF"/>
        <bgColor indexed="64"/>
      </patternFill>
    </fill>
  </fills>
  <borders count="9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C00000"/>
      </left>
      <right style="medium">
        <color rgb="FFC00000"/>
      </right>
      <top style="medium">
        <color rgb="FFC00000"/>
      </top>
      <bottom style="medium">
        <color rgb="FFC00000"/>
      </bottom>
      <diagonal/>
    </border>
    <border>
      <left style="medium">
        <color rgb="FFC00000"/>
      </left>
      <right style="thin">
        <color rgb="FF000000"/>
      </right>
      <top style="medium">
        <color rgb="FFC00000"/>
      </top>
      <bottom style="thin">
        <color rgb="FF000000"/>
      </bottom>
      <diagonal/>
    </border>
    <border>
      <left style="thin">
        <color rgb="FF000000"/>
      </left>
      <right style="thin">
        <color rgb="FF000000"/>
      </right>
      <top style="medium">
        <color rgb="FFC00000"/>
      </top>
      <bottom style="medium">
        <color rgb="FF000000"/>
      </bottom>
      <diagonal/>
    </border>
    <border>
      <left style="thin">
        <color rgb="FF000000"/>
      </left>
      <right style="thin">
        <color rgb="FF000000"/>
      </right>
      <top style="medium">
        <color rgb="FFC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medium">
        <color rgb="FFC00000"/>
      </left>
      <right/>
      <top style="medium">
        <color rgb="FFC00000"/>
      </top>
      <bottom/>
      <diagonal/>
    </border>
    <border>
      <left/>
      <right/>
      <top style="medium">
        <color rgb="FFC00000"/>
      </top>
      <bottom/>
      <diagonal/>
    </border>
    <border>
      <left style="thin">
        <color rgb="FF000000"/>
      </left>
      <right style="thin">
        <color rgb="FF000000"/>
      </right>
      <top style="medium">
        <color rgb="FFC00000"/>
      </top>
      <bottom/>
      <diagonal/>
    </border>
    <border>
      <left style="medium">
        <color rgb="FFC00000"/>
      </left>
      <right style="medium">
        <color rgb="FFC00000"/>
      </right>
      <top style="medium">
        <color rgb="FFC00000"/>
      </top>
      <bottom/>
      <diagonal/>
    </border>
    <border>
      <left style="medium">
        <color rgb="FFC00000"/>
      </left>
      <right/>
      <top style="medium">
        <color rgb="FFC00000"/>
      </top>
      <bottom style="thin">
        <color rgb="FF000000"/>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medium">
        <color auto="1"/>
      </left>
      <right style="thin">
        <color auto="1"/>
      </right>
      <top/>
      <bottom/>
      <diagonal/>
    </border>
    <border>
      <left/>
      <right/>
      <top/>
      <bottom style="medium">
        <color auto="1"/>
      </bottom>
      <diagonal/>
    </border>
    <border>
      <left/>
      <right/>
      <top/>
      <bottom style="thin">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top style="thin">
        <color auto="1"/>
      </top>
      <bottom/>
      <diagonal/>
    </border>
    <border>
      <left style="medium">
        <color rgb="FFC00000"/>
      </left>
      <right style="medium">
        <color rgb="FFC00000"/>
      </right>
      <top/>
      <bottom style="medium">
        <color rgb="FFC00000"/>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style="medium">
        <color rgb="FFC00000"/>
      </right>
      <top style="medium">
        <color rgb="FFC00000"/>
      </top>
      <bottom/>
      <diagonal/>
    </border>
    <border>
      <left/>
      <right/>
      <top style="medium">
        <color rgb="FFC00000"/>
      </top>
      <bottom style="medium">
        <color rgb="FFC00000"/>
      </bottom>
      <diagonal/>
    </border>
    <border>
      <left/>
      <right style="thin">
        <color auto="1"/>
      </right>
      <top style="medium">
        <color rgb="FFC00000"/>
      </top>
      <bottom style="medium">
        <color rgb="FFC00000"/>
      </bottom>
      <diagonal/>
    </border>
    <border>
      <left style="medium">
        <color rgb="FFC00000"/>
      </left>
      <right style="medium">
        <color rgb="FFC00000"/>
      </right>
      <top/>
      <bottom style="thin">
        <color auto="1"/>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thin">
        <color rgb="FF000000"/>
      </left>
      <right style="thin">
        <color rgb="FF000000"/>
      </right>
      <top/>
      <bottom style="medium">
        <color rgb="FFC00000"/>
      </bottom>
      <diagonal/>
    </border>
    <border>
      <left style="thin">
        <color rgb="FF000000"/>
      </left>
      <right/>
      <top style="medium">
        <color rgb="FFC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medium">
        <color rgb="FF000000"/>
      </top>
      <bottom/>
      <diagonal/>
    </border>
    <border>
      <left/>
      <right/>
      <top style="thin">
        <color rgb="FF000000"/>
      </top>
      <bottom style="thin">
        <color rgb="FF000000"/>
      </bottom>
      <diagonal/>
    </border>
    <border>
      <left/>
      <right style="thin">
        <color rgb="FF000000"/>
      </right>
      <top style="medium">
        <color rgb="FF000000"/>
      </top>
      <bottom/>
      <diagonal/>
    </border>
    <border>
      <left style="medium">
        <color rgb="FFC00000"/>
      </left>
      <right style="medium">
        <color rgb="FFC00000"/>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rgb="FFF2F2F2"/>
      </top>
      <bottom/>
      <diagonal/>
    </border>
    <border>
      <left/>
      <right style="thin">
        <color rgb="FF000000"/>
      </right>
      <top/>
      <bottom/>
      <diagonal/>
    </border>
    <border>
      <left style="thin">
        <color rgb="FF000000"/>
      </left>
      <right/>
      <top/>
      <bottom style="medium">
        <color rgb="FFC00000"/>
      </bottom>
      <diagonal/>
    </border>
    <border>
      <left style="thin">
        <color rgb="FF000000"/>
      </left>
      <right style="thin">
        <color rgb="FF000000"/>
      </right>
      <top style="thin">
        <color auto="1"/>
      </top>
      <bottom/>
      <diagonal/>
    </border>
    <border>
      <left/>
      <right/>
      <top style="medium">
        <color rgb="FF000000"/>
      </top>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right/>
      <top/>
      <bottom style="thin">
        <color rgb="FF000000"/>
      </bottom>
      <diagonal/>
    </border>
    <border>
      <left style="medium">
        <color auto="1"/>
      </left>
      <right style="thin">
        <color auto="1"/>
      </right>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medium">
        <color indexed="64"/>
      </right>
      <top/>
      <bottom style="thin">
        <color indexed="64"/>
      </bottom>
      <diagonal/>
    </border>
    <border>
      <left style="thin">
        <color auto="1"/>
      </left>
      <right style="medium">
        <color indexed="64"/>
      </right>
      <top/>
      <bottom style="medium">
        <color indexed="64"/>
      </bottom>
      <diagonal/>
    </border>
  </borders>
  <cellStyleXfs count="3">
    <xf numFmtId="0" fontId="0" fillId="0" borderId="0"/>
    <xf numFmtId="0" fontId="8" fillId="0" borderId="0"/>
    <xf numFmtId="0" fontId="1" fillId="0" borderId="0"/>
  </cellStyleXfs>
  <cellXfs count="531">
    <xf numFmtId="0" fontId="0" fillId="0" borderId="0" xfId="0"/>
    <xf numFmtId="0" fontId="2" fillId="2" borderId="1" xfId="0" applyFont="1" applyFill="1" applyBorder="1" applyAlignment="1">
      <alignment horizontal="left"/>
    </xf>
    <xf numFmtId="0" fontId="0" fillId="3" borderId="0" xfId="0" applyFill="1"/>
    <xf numFmtId="0" fontId="0" fillId="0" borderId="2" xfId="0" applyBorder="1" applyAlignment="1">
      <alignment vertical="center"/>
    </xf>
    <xf numFmtId="0" fontId="0" fillId="0" borderId="2" xfId="0" applyBorder="1" applyAlignment="1">
      <alignment vertical="center" wrapText="1"/>
    </xf>
    <xf numFmtId="0" fontId="0" fillId="3" borderId="2" xfId="0" applyFill="1" applyBorder="1" applyAlignment="1">
      <alignment vertical="center" wrapText="1"/>
    </xf>
    <xf numFmtId="0" fontId="0" fillId="5" borderId="2" xfId="0" applyFill="1" applyBorder="1" applyProtection="1">
      <protection locked="0"/>
    </xf>
    <xf numFmtId="0" fontId="0" fillId="4" borderId="2" xfId="0" applyFill="1" applyBorder="1" applyProtection="1">
      <protection locked="0"/>
    </xf>
    <xf numFmtId="0" fontId="0" fillId="4" borderId="2" xfId="0" applyFill="1" applyBorder="1" applyAlignment="1" applyProtection="1">
      <alignment wrapText="1"/>
      <protection locked="0"/>
    </xf>
    <xf numFmtId="0" fontId="0" fillId="3" borderId="0" xfId="0" applyFill="1" applyAlignment="1">
      <alignment wrapText="1"/>
    </xf>
    <xf numFmtId="0" fontId="0" fillId="0" borderId="2" xfId="0" applyBorder="1"/>
    <xf numFmtId="0" fontId="0" fillId="0" borderId="0" xfId="0" applyAlignment="1">
      <alignment wrapText="1"/>
    </xf>
    <xf numFmtId="0" fontId="0" fillId="0" borderId="2" xfId="0" applyBorder="1" applyAlignment="1">
      <alignment wrapText="1"/>
    </xf>
    <xf numFmtId="164" fontId="4" fillId="0" borderId="0" xfId="0" applyNumberFormat="1" applyFont="1"/>
    <xf numFmtId="0" fontId="4" fillId="0" borderId="0" xfId="0" applyFont="1"/>
    <xf numFmtId="0" fontId="5" fillId="0" borderId="0" xfId="0" applyFont="1"/>
    <xf numFmtId="164" fontId="0" fillId="0" borderId="0" xfId="0" applyNumberFormat="1"/>
    <xf numFmtId="0" fontId="11" fillId="0" borderId="0" xfId="0" applyFont="1" applyAlignment="1">
      <alignment vertical="center" wrapText="1"/>
    </xf>
    <xf numFmtId="0" fontId="11" fillId="0" borderId="0" xfId="0" applyFont="1" applyAlignment="1">
      <alignment horizontal="center" vertical="center" wrapText="1"/>
    </xf>
    <xf numFmtId="0" fontId="3" fillId="16" borderId="24" xfId="0" applyFont="1" applyFill="1" applyBorder="1" applyAlignment="1">
      <alignment horizontal="center" vertical="center" wrapText="1"/>
    </xf>
    <xf numFmtId="0" fontId="0" fillId="0" borderId="24" xfId="0" applyBorder="1" applyAlignment="1">
      <alignment horizontal="left" vertical="center" wrapText="1"/>
    </xf>
    <xf numFmtId="0" fontId="0" fillId="0" borderId="24" xfId="0" applyBorder="1" applyAlignment="1">
      <alignment vertical="center" wrapText="1"/>
    </xf>
    <xf numFmtId="0" fontId="8" fillId="0" borderId="42" xfId="1" applyBorder="1" applyAlignment="1">
      <alignment horizontal="center" vertical="center"/>
    </xf>
    <xf numFmtId="0" fontId="8" fillId="0" borderId="42" xfId="1" applyBorder="1" applyAlignment="1">
      <alignment vertical="center" wrapText="1"/>
    </xf>
    <xf numFmtId="0" fontId="8" fillId="0" borderId="28" xfId="1" applyBorder="1" applyAlignment="1">
      <alignment vertical="center" wrapText="1"/>
    </xf>
    <xf numFmtId="0" fontId="8" fillId="0" borderId="24" xfId="1" applyBorder="1" applyAlignment="1">
      <alignment horizontal="center" vertical="center"/>
    </xf>
    <xf numFmtId="0" fontId="8" fillId="0" borderId="24" xfId="1" applyBorder="1" applyAlignment="1">
      <alignment vertical="center"/>
    </xf>
    <xf numFmtId="0" fontId="8" fillId="0" borderId="28" xfId="1" applyBorder="1" applyAlignment="1">
      <alignment horizontal="center" vertical="center"/>
    </xf>
    <xf numFmtId="0" fontId="8" fillId="0" borderId="28" xfId="1" applyBorder="1" applyAlignment="1">
      <alignment vertical="center"/>
    </xf>
    <xf numFmtId="0" fontId="8" fillId="0" borderId="24" xfId="1" applyBorder="1" applyAlignment="1">
      <alignment vertical="center" wrapText="1"/>
    </xf>
    <xf numFmtId="0" fontId="8" fillId="0" borderId="44" xfId="1" applyBorder="1" applyAlignment="1">
      <alignment vertical="center" wrapText="1"/>
    </xf>
    <xf numFmtId="49" fontId="12" fillId="22" borderId="29" xfId="1" applyNumberFormat="1" applyFont="1" applyFill="1" applyBorder="1" applyAlignment="1">
      <alignment horizontal="center" vertical="center"/>
    </xf>
    <xf numFmtId="0" fontId="11" fillId="24" borderId="0" xfId="0" applyFont="1" applyFill="1" applyAlignment="1">
      <alignment vertical="center" wrapText="1"/>
    </xf>
    <xf numFmtId="0" fontId="0" fillId="24" borderId="0" xfId="0" applyFill="1" applyAlignment="1">
      <alignment vertical="top" wrapText="1"/>
    </xf>
    <xf numFmtId="0" fontId="11" fillId="24" borderId="0" xfId="0" applyFont="1" applyFill="1" applyAlignment="1">
      <alignment horizontal="center" vertical="center" wrapText="1"/>
    </xf>
    <xf numFmtId="0" fontId="0" fillId="24" borderId="0" xfId="0" applyFill="1" applyAlignment="1">
      <alignment vertical="center" wrapText="1"/>
    </xf>
    <xf numFmtId="0" fontId="13" fillId="24" borderId="0" xfId="0" applyFont="1" applyFill="1" applyAlignment="1">
      <alignment horizontal="center" vertical="center" wrapText="1"/>
    </xf>
    <xf numFmtId="0" fontId="0" fillId="24" borderId="0" xfId="0" applyFill="1"/>
    <xf numFmtId="0" fontId="8" fillId="24" borderId="0" xfId="1" applyFill="1" applyAlignment="1">
      <alignment vertical="center"/>
    </xf>
    <xf numFmtId="0" fontId="8" fillId="24" borderId="0" xfId="1" applyFill="1" applyAlignment="1">
      <alignment vertical="center" wrapText="1"/>
    </xf>
    <xf numFmtId="0" fontId="0" fillId="25" borderId="0" xfId="0" applyFill="1"/>
    <xf numFmtId="0" fontId="10" fillId="24" borderId="0" xfId="1" applyFont="1" applyFill="1" applyAlignment="1">
      <alignment horizontal="center" vertical="center"/>
    </xf>
    <xf numFmtId="49" fontId="12" fillId="23" borderId="24" xfId="1" applyNumberFormat="1" applyFont="1" applyFill="1" applyBorder="1" applyAlignment="1">
      <alignment horizontal="center" vertical="center"/>
    </xf>
    <xf numFmtId="49" fontId="12" fillId="23" borderId="35" xfId="1" applyNumberFormat="1" applyFont="1" applyFill="1" applyBorder="1" applyAlignment="1">
      <alignment horizontal="center" vertical="center"/>
    </xf>
    <xf numFmtId="49" fontId="12" fillId="15" borderId="35" xfId="1" applyNumberFormat="1" applyFont="1" applyFill="1" applyBorder="1" applyAlignment="1">
      <alignment horizontal="center" vertical="center"/>
    </xf>
    <xf numFmtId="49" fontId="12" fillId="0" borderId="24" xfId="1" applyNumberFormat="1" applyFont="1" applyBorder="1" applyAlignment="1">
      <alignment horizontal="center" vertical="center"/>
    </xf>
    <xf numFmtId="49" fontId="12" fillId="15" borderId="36" xfId="1" applyNumberFormat="1" applyFont="1" applyFill="1" applyBorder="1" applyAlignment="1">
      <alignment horizontal="center" vertical="center"/>
    </xf>
    <xf numFmtId="49" fontId="12" fillId="22" borderId="24" xfId="1" applyNumberFormat="1" applyFont="1" applyFill="1" applyBorder="1" applyAlignment="1">
      <alignment horizontal="center" vertical="center"/>
    </xf>
    <xf numFmtId="49" fontId="12" fillId="0" borderId="35" xfId="1" applyNumberFormat="1" applyFont="1" applyBorder="1" applyAlignment="1">
      <alignment horizontal="center" vertical="center"/>
    </xf>
    <xf numFmtId="49" fontId="12" fillId="0" borderId="34" xfId="1" applyNumberFormat="1" applyFont="1" applyBorder="1" applyAlignment="1">
      <alignment horizontal="center" vertical="center"/>
    </xf>
    <xf numFmtId="0" fontId="0" fillId="0" borderId="24" xfId="0" applyBorder="1" applyAlignment="1">
      <alignment horizontal="left" vertical="center"/>
    </xf>
    <xf numFmtId="0" fontId="8" fillId="18" borderId="37" xfId="1" applyFill="1" applyBorder="1" applyAlignment="1">
      <alignment horizontal="center" vertical="center"/>
    </xf>
    <xf numFmtId="0" fontId="16" fillId="0" borderId="0" xfId="0" applyFont="1" applyAlignment="1">
      <alignment horizontal="left" vertical="top"/>
    </xf>
    <xf numFmtId="0" fontId="17" fillId="0" borderId="0" xfId="0" applyFont="1" applyAlignment="1">
      <alignment horizontal="left" vertical="top"/>
    </xf>
    <xf numFmtId="0" fontId="17" fillId="0" borderId="0" xfId="0" applyFont="1" applyAlignment="1">
      <alignment horizontal="left" vertical="top" wrapText="1"/>
    </xf>
    <xf numFmtId="0" fontId="17" fillId="0" borderId="37" xfId="0" applyFont="1" applyBorder="1" applyAlignment="1">
      <alignment vertical="center" wrapText="1"/>
    </xf>
    <xf numFmtId="0" fontId="17" fillId="0" borderId="0" xfId="0" applyFont="1" applyAlignment="1">
      <alignment vertical="center" wrapText="1"/>
    </xf>
    <xf numFmtId="0" fontId="17" fillId="0" borderId="37" xfId="0" applyFont="1" applyBorder="1" applyAlignment="1">
      <alignment horizontal="center" vertical="center" wrapText="1"/>
    </xf>
    <xf numFmtId="0" fontId="17" fillId="0" borderId="0" xfId="0" applyFont="1" applyAlignment="1">
      <alignment vertical="top" wrapText="1"/>
    </xf>
    <xf numFmtId="0" fontId="17" fillId="0" borderId="37" xfId="0" applyFont="1" applyBorder="1" applyAlignment="1">
      <alignment vertical="top" wrapText="1"/>
    </xf>
    <xf numFmtId="0" fontId="17" fillId="0" borderId="40" xfId="0" applyFont="1" applyBorder="1" applyAlignment="1">
      <alignment horizontal="left" vertical="top" wrapText="1"/>
    </xf>
    <xf numFmtId="0" fontId="17" fillId="0" borderId="37" xfId="0" applyFont="1" applyBorder="1" applyAlignment="1">
      <alignment horizontal="left" vertical="top" wrapText="1"/>
    </xf>
    <xf numFmtId="0" fontId="17" fillId="0" borderId="0" xfId="0" applyFont="1" applyAlignment="1">
      <alignment horizontal="center" vertical="center" wrapText="1"/>
    </xf>
    <xf numFmtId="0" fontId="19" fillId="0" borderId="0" xfId="0" applyFont="1" applyAlignment="1">
      <alignment horizontal="left" vertical="top"/>
    </xf>
    <xf numFmtId="0" fontId="19" fillId="0" borderId="74" xfId="0" applyFont="1" applyBorder="1" applyAlignment="1">
      <alignment horizontal="left" vertical="top" wrapText="1"/>
    </xf>
    <xf numFmtId="0" fontId="22" fillId="0" borderId="0" xfId="0" applyFont="1" applyAlignment="1">
      <alignment wrapText="1"/>
    </xf>
    <xf numFmtId="0" fontId="23" fillId="8" borderId="22"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2" fillId="0" borderId="24" xfId="0" applyFont="1" applyBorder="1" applyAlignment="1">
      <alignment horizontal="center" vertical="center" wrapText="1"/>
    </xf>
    <xf numFmtId="14" fontId="22" fillId="0" borderId="24" xfId="0" applyNumberFormat="1" applyFont="1" applyBorder="1" applyAlignment="1">
      <alignment horizontal="center" vertical="center" wrapText="1"/>
    </xf>
    <xf numFmtId="9" fontId="22" fillId="0" borderId="24" xfId="0" applyNumberFormat="1" applyFont="1" applyBorder="1" applyAlignment="1">
      <alignment horizontal="center" vertical="center" wrapText="1"/>
    </xf>
    <xf numFmtId="0" fontId="24" fillId="0" borderId="24" xfId="0" applyFont="1" applyBorder="1" applyAlignment="1">
      <alignment horizontal="center" vertical="center" wrapText="1"/>
    </xf>
    <xf numFmtId="0" fontId="24" fillId="0" borderId="24" xfId="0" applyFont="1" applyBorder="1" applyAlignment="1">
      <alignment horizontal="center" vertical="center"/>
    </xf>
    <xf numFmtId="0" fontId="8" fillId="0" borderId="24" xfId="1" applyBorder="1" applyAlignment="1">
      <alignment horizontal="center" vertical="center" wrapText="1"/>
    </xf>
    <xf numFmtId="0" fontId="24" fillId="0" borderId="24" xfId="0" applyFont="1" applyBorder="1" applyAlignment="1" applyProtection="1">
      <alignment horizontal="center" vertical="center" wrapText="1"/>
      <protection locked="0"/>
    </xf>
    <xf numFmtId="0" fontId="22" fillId="0" borderId="0" xfId="0" applyFont="1" applyAlignment="1">
      <alignment horizontal="center" vertical="center" wrapText="1"/>
    </xf>
    <xf numFmtId="0" fontId="22" fillId="0" borderId="0" xfId="0" applyFont="1" applyAlignment="1">
      <alignment vertical="center" wrapText="1"/>
    </xf>
    <xf numFmtId="0" fontId="14" fillId="0" borderId="0" xfId="0" applyFont="1" applyAlignment="1">
      <alignment horizontal="center" vertical="center" wrapText="1"/>
    </xf>
    <xf numFmtId="0" fontId="22" fillId="0" borderId="0" xfId="0" applyFont="1"/>
    <xf numFmtId="0" fontId="23" fillId="8" borderId="3"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2" xfId="0" applyFont="1" applyBorder="1" applyAlignment="1">
      <alignment horizontal="center" vertical="center"/>
    </xf>
    <xf numFmtId="0" fontId="24" fillId="0" borderId="2" xfId="0" applyFont="1" applyBorder="1" applyAlignment="1">
      <alignment vertical="center"/>
    </xf>
    <xf numFmtId="0" fontId="24" fillId="0" borderId="6"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8" xfId="0" applyFont="1" applyBorder="1" applyAlignment="1">
      <alignment vertical="center" wrapText="1"/>
    </xf>
    <xf numFmtId="0" fontId="24" fillId="0" borderId="8" xfId="0" applyFont="1" applyBorder="1" applyAlignment="1">
      <alignment vertical="center"/>
    </xf>
    <xf numFmtId="0" fontId="24" fillId="0" borderId="9"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2" xfId="0" applyFont="1" applyBorder="1" applyAlignment="1">
      <alignment vertical="center" wrapText="1"/>
    </xf>
    <xf numFmtId="0" fontId="24" fillId="0" borderId="15" xfId="0" applyFont="1" applyBorder="1" applyAlignment="1">
      <alignment vertical="center"/>
    </xf>
    <xf numFmtId="0" fontId="24"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24" xfId="0" applyFont="1" applyBorder="1" applyAlignment="1">
      <alignment vertical="center"/>
    </xf>
    <xf numFmtId="0" fontId="24" fillId="0" borderId="69" xfId="0" applyFont="1" applyBorder="1" applyAlignment="1">
      <alignment vertical="center"/>
    </xf>
    <xf numFmtId="0" fontId="24" fillId="0" borderId="13" xfId="0" applyFont="1" applyBorder="1" applyAlignment="1">
      <alignment horizontal="center" vertical="center"/>
    </xf>
    <xf numFmtId="0" fontId="24" fillId="0" borderId="66"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3" xfId="0" applyFont="1" applyBorder="1" applyAlignment="1">
      <alignment vertical="center"/>
    </xf>
    <xf numFmtId="0" fontId="24" fillId="0" borderId="14" xfId="0" applyFont="1" applyBorder="1" applyAlignment="1">
      <alignment vertical="center"/>
    </xf>
    <xf numFmtId="0" fontId="24" fillId="0" borderId="65" xfId="0" applyFont="1" applyBorder="1" applyAlignment="1">
      <alignment horizontal="center" vertical="center" wrapText="1"/>
    </xf>
    <xf numFmtId="0" fontId="24" fillId="0" borderId="1" xfId="0" applyFont="1" applyBorder="1" applyAlignment="1">
      <alignment vertical="center"/>
    </xf>
    <xf numFmtId="0" fontId="24" fillId="0" borderId="16" xfId="0" applyFont="1" applyBorder="1" applyAlignment="1">
      <alignment horizontal="center" vertical="center" wrapText="1"/>
    </xf>
    <xf numFmtId="0" fontId="24" fillId="0" borderId="24" xfId="0" applyFont="1" applyBorder="1" applyAlignment="1" applyProtection="1">
      <alignment horizontal="center" vertical="center"/>
      <protection locked="0"/>
    </xf>
    <xf numFmtId="0" fontId="24" fillId="0" borderId="68" xfId="0" applyFont="1" applyBorder="1" applyAlignment="1">
      <alignment horizontal="center" vertical="center" wrapText="1"/>
    </xf>
    <xf numFmtId="0" fontId="22" fillId="0" borderId="0" xfId="0" applyFont="1" applyAlignment="1">
      <alignment horizontal="center" vertical="center"/>
    </xf>
    <xf numFmtId="0" fontId="25" fillId="0" borderId="0" xfId="0" applyFont="1" applyAlignment="1" applyProtection="1">
      <alignment horizontal="center" vertical="center"/>
      <protection locked="0"/>
    </xf>
    <xf numFmtId="0" fontId="25" fillId="0" borderId="0" xfId="0" applyFont="1" applyAlignment="1">
      <alignment horizontal="center" vertical="center"/>
    </xf>
    <xf numFmtId="0" fontId="22" fillId="9" borderId="2" xfId="0" applyFont="1" applyFill="1" applyBorder="1" applyAlignment="1">
      <alignment horizontal="center"/>
    </xf>
    <xf numFmtId="0" fontId="25" fillId="10" borderId="1" xfId="0" applyFont="1" applyFill="1" applyBorder="1" applyAlignment="1">
      <alignment horizontal="center"/>
    </xf>
    <xf numFmtId="0" fontId="22" fillId="0" borderId="2" xfId="0" applyFont="1" applyBorder="1"/>
    <xf numFmtId="0" fontId="25" fillId="0" borderId="2" xfId="0" applyFont="1" applyBorder="1" applyAlignment="1">
      <alignment horizontal="center" vertical="center"/>
    </xf>
    <xf numFmtId="0" fontId="24" fillId="0" borderId="0" xfId="0" applyFont="1" applyAlignment="1">
      <alignment wrapText="1"/>
    </xf>
    <xf numFmtId="14" fontId="24" fillId="0" borderId="24" xfId="0" applyNumberFormat="1" applyFont="1" applyBorder="1" applyAlignment="1">
      <alignment horizontal="center" vertical="center" wrapText="1"/>
    </xf>
    <xf numFmtId="9" fontId="24" fillId="0" borderId="24" xfId="0" applyNumberFormat="1" applyFont="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23" fillId="0" borderId="0" xfId="0" applyFont="1" applyAlignment="1">
      <alignment horizontal="center" vertical="center" wrapText="1"/>
    </xf>
    <xf numFmtId="0" fontId="24" fillId="11" borderId="2" xfId="0" applyFont="1" applyFill="1" applyBorder="1" applyAlignment="1">
      <alignment wrapText="1"/>
    </xf>
    <xf numFmtId="0" fontId="24" fillId="0" borderId="0" xfId="0" applyFont="1"/>
    <xf numFmtId="0" fontId="23" fillId="8" borderId="19" xfId="0" applyFont="1" applyFill="1" applyBorder="1" applyAlignment="1">
      <alignment horizontal="center" vertical="center" wrapText="1"/>
    </xf>
    <xf numFmtId="0" fontId="24" fillId="0" borderId="30" xfId="0" applyFont="1" applyBorder="1" applyAlignment="1">
      <alignment horizontal="center" vertical="center"/>
    </xf>
    <xf numFmtId="0" fontId="24" fillId="0" borderId="0" xfId="0" applyFont="1" applyAlignment="1">
      <alignment horizontal="center" vertical="center"/>
    </xf>
    <xf numFmtId="0" fontId="24" fillId="0" borderId="30"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xf numFmtId="0" fontId="24" fillId="0" borderId="30" xfId="0" applyFont="1" applyBorder="1"/>
    <xf numFmtId="0" fontId="24" fillId="9" borderId="13" xfId="0" applyFont="1" applyFill="1" applyBorder="1" applyAlignment="1">
      <alignment horizontal="center"/>
    </xf>
    <xf numFmtId="0" fontId="24" fillId="11" borderId="2" xfId="0" applyFont="1" applyFill="1" applyBorder="1"/>
    <xf numFmtId="0" fontId="23" fillId="10" borderId="1" xfId="0" applyFont="1" applyFill="1" applyBorder="1" applyAlignment="1">
      <alignment horizontal="center"/>
    </xf>
    <xf numFmtId="0" fontId="22" fillId="11" borderId="2" xfId="0" applyFont="1" applyFill="1" applyBorder="1"/>
    <xf numFmtId="0" fontId="24" fillId="9" borderId="2" xfId="0" applyFont="1" applyFill="1" applyBorder="1" applyAlignment="1">
      <alignment horizontal="center"/>
    </xf>
    <xf numFmtId="0" fontId="23" fillId="0" borderId="1" xfId="0" applyFont="1" applyBorder="1" applyAlignment="1">
      <alignment horizontal="center" vertical="center" wrapText="1"/>
    </xf>
    <xf numFmtId="0" fontId="8" fillId="0" borderId="44" xfId="1" applyBorder="1" applyAlignment="1">
      <alignment horizontal="center" vertical="center" wrapText="1"/>
    </xf>
    <xf numFmtId="0" fontId="25" fillId="0" borderId="2" xfId="0" applyFont="1" applyBorder="1" applyAlignment="1">
      <alignment horizontal="center" vertical="center" wrapText="1"/>
    </xf>
    <xf numFmtId="0" fontId="23" fillId="5" borderId="19"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0" borderId="12" xfId="0" applyFont="1" applyBorder="1" applyAlignment="1">
      <alignment horizontal="center" vertical="center"/>
    </xf>
    <xf numFmtId="0" fontId="24" fillId="0" borderId="12"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8" xfId="0" applyFont="1" applyBorder="1" applyAlignment="1" applyProtection="1">
      <alignment horizontal="center" vertical="center" wrapText="1"/>
      <protection locked="0"/>
    </xf>
    <xf numFmtId="0" fontId="8" fillId="0" borderId="26" xfId="0" applyFont="1" applyBorder="1" applyAlignment="1">
      <alignment horizontal="center" vertical="center" wrapText="1"/>
    </xf>
    <xf numFmtId="0" fontId="27" fillId="0" borderId="2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4" xfId="0" applyFont="1" applyBorder="1" applyAlignment="1" applyProtection="1">
      <alignment horizontal="center" vertical="center" wrapText="1"/>
      <protection locked="0"/>
    </xf>
    <xf numFmtId="0" fontId="27" fillId="0" borderId="24" xfId="0" applyFont="1" applyBorder="1" applyAlignment="1">
      <alignment horizontal="center" vertical="center" wrapText="1"/>
    </xf>
    <xf numFmtId="0" fontId="8" fillId="0" borderId="24" xfId="0" applyFont="1" applyBorder="1" applyAlignment="1">
      <alignment wrapText="1"/>
    </xf>
    <xf numFmtId="0" fontId="23" fillId="5" borderId="27" xfId="0" applyFont="1" applyFill="1" applyBorder="1" applyAlignment="1">
      <alignment horizontal="center" vertical="center" wrapText="1"/>
    </xf>
    <xf numFmtId="0" fontId="8" fillId="15" borderId="48" xfId="1" applyFill="1" applyBorder="1" applyAlignment="1">
      <alignment horizontal="center" vertical="center"/>
    </xf>
    <xf numFmtId="0" fontId="8" fillId="0" borderId="30" xfId="1" applyBorder="1" applyAlignment="1">
      <alignment vertical="center" wrapText="1"/>
    </xf>
    <xf numFmtId="0" fontId="17" fillId="0" borderId="46" xfId="0" applyFont="1" applyBorder="1" applyAlignment="1">
      <alignment horizontal="center" vertical="center" wrapText="1"/>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72" xfId="0" applyFont="1" applyBorder="1" applyAlignment="1">
      <alignment horizontal="left" vertical="top"/>
    </xf>
    <xf numFmtId="0" fontId="19" fillId="0" borderId="47" xfId="0" applyFont="1" applyBorder="1" applyAlignment="1">
      <alignment horizontal="justify" vertical="top"/>
    </xf>
    <xf numFmtId="0" fontId="19" fillId="0" borderId="47" xfId="0" applyFont="1" applyBorder="1" applyAlignment="1">
      <alignment horizontal="left" vertical="top"/>
    </xf>
    <xf numFmtId="0" fontId="19" fillId="0" borderId="80" xfId="0" applyFont="1" applyBorder="1" applyAlignment="1">
      <alignment horizontal="left" vertical="top"/>
    </xf>
    <xf numFmtId="0" fontId="19" fillId="0" borderId="0" xfId="0" applyFont="1" applyAlignment="1">
      <alignment horizontal="justify" vertical="top"/>
    </xf>
    <xf numFmtId="0" fontId="19" fillId="0" borderId="79" xfId="0" applyFont="1" applyBorder="1" applyAlignment="1">
      <alignment horizontal="left" vertical="top"/>
    </xf>
    <xf numFmtId="0" fontId="20" fillId="0" borderId="0" xfId="0" applyFont="1" applyAlignment="1">
      <alignment horizontal="center" vertical="top"/>
    </xf>
    <xf numFmtId="0" fontId="17" fillId="0" borderId="79" xfId="0" applyFont="1" applyBorder="1" applyAlignment="1">
      <alignment horizontal="left" vertical="top"/>
    </xf>
    <xf numFmtId="0" fontId="17" fillId="0" borderId="41" xfId="0" applyFont="1" applyBorder="1" applyAlignment="1">
      <alignment vertical="center" wrapText="1"/>
    </xf>
    <xf numFmtId="0" fontId="19" fillId="0" borderId="38" xfId="0" applyFont="1" applyBorder="1" applyAlignment="1">
      <alignment horizontal="left" vertical="top"/>
    </xf>
    <xf numFmtId="0" fontId="19" fillId="0" borderId="82" xfId="0" applyFont="1" applyBorder="1" applyAlignment="1">
      <alignment horizontal="left" vertical="top"/>
    </xf>
    <xf numFmtId="0" fontId="17" fillId="0" borderId="46" xfId="0" applyFont="1" applyBorder="1" applyAlignment="1">
      <alignment horizontal="left" vertical="top"/>
    </xf>
    <xf numFmtId="0" fontId="17" fillId="0" borderId="47" xfId="0" applyFont="1" applyBorder="1" applyAlignment="1">
      <alignment horizontal="left" vertical="top"/>
    </xf>
    <xf numFmtId="0" fontId="17" fillId="0" borderId="47" xfId="0" applyFont="1" applyBorder="1" applyAlignment="1">
      <alignment horizontal="left" vertical="top" wrapText="1"/>
    </xf>
    <xf numFmtId="0" fontId="20" fillId="0" borderId="47" xfId="0" applyFont="1" applyBorder="1" applyAlignment="1">
      <alignment horizontal="center" vertical="top"/>
    </xf>
    <xf numFmtId="0" fontId="17" fillId="0" borderId="80" xfId="0" applyFont="1" applyBorder="1" applyAlignment="1">
      <alignment horizontal="left" vertical="top"/>
    </xf>
    <xf numFmtId="0" fontId="17" fillId="0" borderId="71" xfId="0" applyFont="1" applyBorder="1" applyAlignment="1">
      <alignment vertical="center" wrapText="1"/>
    </xf>
    <xf numFmtId="0" fontId="17" fillId="0" borderId="81" xfId="0" applyFont="1" applyBorder="1" applyAlignment="1">
      <alignment horizontal="center" vertical="center" wrapText="1"/>
    </xf>
    <xf numFmtId="0" fontId="17" fillId="0" borderId="41" xfId="0" applyFont="1" applyBorder="1" applyAlignment="1">
      <alignment horizontal="center" vertical="center" wrapText="1"/>
    </xf>
    <xf numFmtId="0" fontId="19" fillId="0" borderId="46" xfId="0" applyFont="1" applyBorder="1" applyAlignment="1">
      <alignment horizontal="left" vertical="top"/>
    </xf>
    <xf numFmtId="0" fontId="17" fillId="0" borderId="47" xfId="0" applyFont="1" applyBorder="1" applyAlignment="1">
      <alignment vertical="top" wrapText="1"/>
    </xf>
    <xf numFmtId="0" fontId="17" fillId="0" borderId="25" xfId="0" applyFont="1" applyBorder="1" applyAlignment="1">
      <alignment horizontal="center" vertical="center" wrapText="1"/>
    </xf>
    <xf numFmtId="0" fontId="17" fillId="0" borderId="25" xfId="0" applyFont="1" applyBorder="1" applyAlignment="1">
      <alignment vertical="center" wrapText="1"/>
    </xf>
    <xf numFmtId="0" fontId="17" fillId="0" borderId="46" xfId="0" applyFont="1" applyBorder="1" applyAlignment="1">
      <alignment horizontal="left" vertical="top" wrapText="1"/>
    </xf>
    <xf numFmtId="0" fontId="19" fillId="0" borderId="0" xfId="0" applyFont="1" applyAlignment="1">
      <alignment horizontal="left" vertical="top" wrapText="1"/>
    </xf>
    <xf numFmtId="0" fontId="17" fillId="0" borderId="47" xfId="0" applyFont="1" applyBorder="1" applyAlignment="1">
      <alignment vertical="center" wrapText="1"/>
    </xf>
    <xf numFmtId="0" fontId="17" fillId="0" borderId="73" xfId="0" applyFont="1" applyBorder="1" applyAlignment="1">
      <alignment vertical="center" wrapText="1"/>
    </xf>
    <xf numFmtId="0" fontId="17" fillId="0" borderId="81" xfId="0" applyFont="1" applyBorder="1" applyAlignment="1">
      <alignment vertical="center" wrapText="1"/>
    </xf>
    <xf numFmtId="0" fontId="17" fillId="0" borderId="45" xfId="0" applyFont="1" applyBorder="1" applyAlignment="1">
      <alignment horizontal="center" vertical="center" wrapText="1"/>
    </xf>
    <xf numFmtId="0" fontId="17" fillId="0" borderId="45" xfId="0" applyFont="1" applyBorder="1" applyAlignment="1">
      <alignment vertical="center" wrapText="1"/>
    </xf>
    <xf numFmtId="0" fontId="17" fillId="0" borderId="72" xfId="0" applyFont="1" applyBorder="1" applyAlignment="1">
      <alignment horizontal="left" vertical="top" wrapText="1"/>
    </xf>
    <xf numFmtId="9" fontId="27" fillId="0" borderId="24" xfId="0" applyNumberFormat="1" applyFont="1" applyBorder="1" applyAlignment="1">
      <alignment horizontal="center" vertical="center" wrapText="1"/>
    </xf>
    <xf numFmtId="0" fontId="27" fillId="0" borderId="24" xfId="0" applyFont="1" applyBorder="1" applyAlignment="1">
      <alignment horizontal="center" vertical="center"/>
    </xf>
    <xf numFmtId="0" fontId="17" fillId="0" borderId="87" xfId="0" applyFont="1" applyBorder="1" applyAlignment="1">
      <alignment vertical="center" wrapText="1"/>
    </xf>
    <xf numFmtId="0" fontId="17" fillId="23" borderId="86" xfId="0" applyFont="1" applyFill="1" applyBorder="1" applyAlignment="1">
      <alignment vertical="center" wrapText="1"/>
    </xf>
    <xf numFmtId="0" fontId="17" fillId="15" borderId="86" xfId="0" applyFont="1" applyFill="1" applyBorder="1" applyAlignment="1">
      <alignment horizontal="center" vertical="center" wrapText="1"/>
    </xf>
    <xf numFmtId="0" fontId="17" fillId="23" borderId="86" xfId="0" applyFont="1" applyFill="1" applyBorder="1" applyAlignment="1">
      <alignment horizontal="center" vertical="center" wrapText="1"/>
    </xf>
    <xf numFmtId="0" fontId="17" fillId="0" borderId="87" xfId="0" applyFont="1" applyBorder="1" applyAlignment="1">
      <alignment horizontal="center" vertical="center" wrapText="1"/>
    </xf>
    <xf numFmtId="0" fontId="19" fillId="0" borderId="0" xfId="0" applyFont="1" applyAlignment="1">
      <alignment horizontal="left" vertical="center"/>
    </xf>
    <xf numFmtId="0" fontId="17" fillId="0" borderId="86" xfId="0" applyFont="1" applyBorder="1" applyAlignment="1">
      <alignment horizontal="center" vertical="center" wrapText="1"/>
    </xf>
    <xf numFmtId="14" fontId="8" fillId="0" borderId="24" xfId="0" applyNumberFormat="1" applyFont="1" applyBorder="1" applyAlignment="1">
      <alignment horizontal="center" vertical="center" wrapText="1"/>
    </xf>
    <xf numFmtId="0" fontId="24" fillId="23" borderId="24" xfId="0" applyFont="1" applyFill="1" applyBorder="1" applyAlignment="1">
      <alignment horizontal="center" vertical="center" wrapText="1"/>
    </xf>
    <xf numFmtId="0" fontId="24" fillId="15" borderId="24" xfId="0" applyFont="1" applyFill="1" applyBorder="1" applyAlignment="1">
      <alignment horizontal="center" vertical="center" wrapText="1"/>
    </xf>
    <xf numFmtId="0" fontId="17" fillId="0" borderId="88" xfId="0" applyFont="1" applyBorder="1" applyAlignment="1">
      <alignment horizontal="center" vertical="center" wrapText="1"/>
    </xf>
    <xf numFmtId="0" fontId="17" fillId="0" borderId="24" xfId="0" applyFont="1" applyBorder="1" applyAlignment="1">
      <alignment horizontal="center" vertical="center" wrapText="1"/>
    </xf>
    <xf numFmtId="0" fontId="24" fillId="0" borderId="89" xfId="0" applyFont="1" applyBorder="1" applyAlignment="1">
      <alignment horizontal="center" vertical="center" wrapText="1"/>
    </xf>
    <xf numFmtId="0" fontId="17" fillId="0" borderId="85" xfId="0" applyFont="1" applyBorder="1" applyAlignment="1">
      <alignment horizontal="center" vertical="center" wrapText="1"/>
    </xf>
    <xf numFmtId="0" fontId="17" fillId="0" borderId="24" xfId="0" applyFont="1" applyBorder="1" applyAlignment="1">
      <alignment vertical="center" wrapText="1"/>
    </xf>
    <xf numFmtId="0" fontId="31" fillId="0" borderId="24" xfId="0" applyFont="1" applyBorder="1" applyAlignment="1">
      <alignment horizontal="left" vertical="center" wrapText="1"/>
    </xf>
    <xf numFmtId="0" fontId="28" fillId="0" borderId="0" xfId="0" applyFont="1" applyAlignment="1">
      <alignment horizontal="justify" vertical="top"/>
    </xf>
    <xf numFmtId="0" fontId="28" fillId="0" borderId="0" xfId="0" applyFont="1" applyAlignment="1">
      <alignment horizontal="left" vertical="top"/>
    </xf>
    <xf numFmtId="0" fontId="29" fillId="0" borderId="0" xfId="0" applyFont="1" applyAlignment="1">
      <alignment horizontal="center" vertical="top"/>
    </xf>
    <xf numFmtId="0" fontId="30" fillId="0" borderId="0" xfId="0" applyFont="1" applyAlignment="1">
      <alignment horizontal="left" vertical="top"/>
    </xf>
    <xf numFmtId="0" fontId="17" fillId="0" borderId="32" xfId="0" applyFont="1" applyBorder="1" applyAlignment="1">
      <alignment horizontal="center" vertical="center" wrapText="1"/>
    </xf>
    <xf numFmtId="0" fontId="17" fillId="0" borderId="90" xfId="0" applyFont="1" applyBorder="1" applyAlignment="1">
      <alignment vertical="center" wrapText="1"/>
    </xf>
    <xf numFmtId="0" fontId="28" fillId="0" borderId="39" xfId="0" applyFont="1" applyBorder="1" applyAlignment="1">
      <alignment horizontal="left" vertical="top"/>
    </xf>
    <xf numFmtId="0" fontId="17" fillId="0" borderId="29" xfId="0" applyFont="1" applyBorder="1" applyAlignment="1">
      <alignment horizontal="center" vertical="center" wrapText="1"/>
    </xf>
    <xf numFmtId="0" fontId="17" fillId="0" borderId="36" xfId="0" applyFont="1" applyBorder="1" applyAlignment="1">
      <alignment horizontal="left" vertical="top" wrapText="1"/>
    </xf>
    <xf numFmtId="0" fontId="17" fillId="0" borderId="30" xfId="0" applyFont="1" applyBorder="1" applyAlignment="1">
      <alignment horizontal="left" vertical="top" wrapText="1"/>
    </xf>
    <xf numFmtId="0" fontId="17" fillId="23" borderId="24" xfId="0" applyFont="1" applyFill="1" applyBorder="1" applyAlignment="1">
      <alignment vertical="center" wrapText="1"/>
    </xf>
    <xf numFmtId="0" fontId="8" fillId="0" borderId="27" xfId="1" applyBorder="1" applyAlignment="1">
      <alignment horizontal="center" vertical="center"/>
    </xf>
    <xf numFmtId="0" fontId="8" fillId="0" borderId="91" xfId="1" applyBorder="1" applyAlignment="1">
      <alignment horizontal="center" vertical="center"/>
    </xf>
    <xf numFmtId="0" fontId="8" fillId="0" borderId="92" xfId="1" applyBorder="1" applyAlignment="1">
      <alignment vertical="center"/>
    </xf>
    <xf numFmtId="0" fontId="8" fillId="0" borderId="93" xfId="1" applyBorder="1" applyAlignment="1">
      <alignment vertical="center"/>
    </xf>
    <xf numFmtId="0" fontId="8" fillId="0" borderId="93" xfId="1" applyBorder="1" applyAlignment="1">
      <alignment vertical="center" wrapText="1"/>
    </xf>
    <xf numFmtId="0" fontId="8" fillId="0" borderId="43" xfId="1" applyBorder="1" applyAlignment="1">
      <alignment horizontal="center" vertical="center"/>
    </xf>
    <xf numFmtId="0" fontId="8" fillId="0" borderId="94" xfId="1" applyBorder="1" applyAlignment="1">
      <alignment vertical="center" wrapText="1"/>
    </xf>
    <xf numFmtId="49" fontId="10" fillId="0" borderId="34" xfId="1" applyNumberFormat="1" applyFont="1" applyBorder="1" applyAlignment="1">
      <alignment horizontal="center" vertical="center"/>
    </xf>
    <xf numFmtId="0" fontId="24" fillId="29" borderId="24" xfId="0" applyFont="1" applyFill="1" applyBorder="1" applyAlignment="1">
      <alignment horizontal="center" vertical="center" wrapText="1"/>
    </xf>
    <xf numFmtId="0" fontId="8" fillId="29" borderId="28" xfId="1" applyFill="1" applyBorder="1" applyAlignment="1">
      <alignment horizontal="center" vertical="center"/>
    </xf>
    <xf numFmtId="0" fontId="8" fillId="29" borderId="28" xfId="1" applyFill="1" applyBorder="1" applyAlignment="1">
      <alignment vertical="center"/>
    </xf>
    <xf numFmtId="14" fontId="24" fillId="29" borderId="24" xfId="0" applyNumberFormat="1" applyFont="1" applyFill="1" applyBorder="1" applyAlignment="1">
      <alignment horizontal="center" vertical="center" wrapText="1"/>
    </xf>
    <xf numFmtId="0" fontId="24" fillId="29" borderId="24" xfId="0" applyFont="1" applyFill="1" applyBorder="1" applyAlignment="1">
      <alignment horizontal="center" vertical="center"/>
    </xf>
    <xf numFmtId="0" fontId="22" fillId="29" borderId="24" xfId="0" applyFont="1" applyFill="1" applyBorder="1" applyAlignment="1">
      <alignment horizontal="center" vertical="center" wrapText="1"/>
    </xf>
    <xf numFmtId="0" fontId="0" fillId="29" borderId="24" xfId="0" applyFill="1" applyBorder="1" applyAlignment="1">
      <alignment horizontal="left" vertical="center" wrapText="1"/>
    </xf>
    <xf numFmtId="0" fontId="17" fillId="0" borderId="0" xfId="0" applyFont="1" applyAlignment="1">
      <alignment horizontal="center" vertical="center"/>
    </xf>
    <xf numFmtId="0" fontId="32" fillId="0" borderId="24" xfId="0" applyFont="1" applyBorder="1" applyAlignment="1">
      <alignment horizontal="left" vertical="center" wrapText="1"/>
    </xf>
    <xf numFmtId="0" fontId="32" fillId="0" borderId="24" xfId="0" applyFont="1" applyBorder="1" applyAlignment="1">
      <alignment horizontal="center" vertical="center" wrapText="1"/>
    </xf>
    <xf numFmtId="0" fontId="33" fillId="0" borderId="24" xfId="0" applyFont="1" applyBorder="1" applyAlignment="1">
      <alignment horizontal="center" vertical="center" wrapText="1"/>
    </xf>
    <xf numFmtId="0" fontId="32" fillId="0" borderId="28" xfId="0" applyFont="1" applyBorder="1" applyAlignment="1">
      <alignment horizontal="center" vertical="center"/>
    </xf>
    <xf numFmtId="0" fontId="32" fillId="0" borderId="28" xfId="0" applyFont="1" applyBorder="1" applyAlignment="1" applyProtection="1">
      <alignment horizontal="center" vertical="center" wrapText="1"/>
      <protection locked="0"/>
    </xf>
    <xf numFmtId="9" fontId="32" fillId="0" borderId="24" xfId="0" applyNumberFormat="1" applyFont="1" applyBorder="1" applyAlignment="1">
      <alignment horizontal="center" vertical="center" wrapText="1"/>
    </xf>
    <xf numFmtId="0" fontId="32" fillId="0" borderId="28" xfId="0" applyFont="1" applyBorder="1" applyAlignment="1">
      <alignment horizontal="center" vertical="center" wrapText="1"/>
    </xf>
    <xf numFmtId="0" fontId="24" fillId="20" borderId="24" xfId="0" applyFont="1" applyFill="1" applyBorder="1" applyAlignment="1">
      <alignment horizontal="center" vertical="center" wrapText="1"/>
    </xf>
    <xf numFmtId="0" fontId="32" fillId="20" borderId="24" xfId="0" applyFont="1" applyFill="1" applyBorder="1" applyAlignment="1">
      <alignment horizontal="center" vertical="center" wrapText="1"/>
    </xf>
    <xf numFmtId="0" fontId="32" fillId="0" borderId="24" xfId="1" applyFont="1" applyBorder="1" applyAlignment="1">
      <alignment horizontal="center" vertical="center" wrapText="1"/>
    </xf>
    <xf numFmtId="0" fontId="32" fillId="0" borderId="24" xfId="0" applyFont="1" applyBorder="1" applyAlignment="1" applyProtection="1">
      <alignment horizontal="center" vertical="center" wrapText="1"/>
      <protection locked="0"/>
    </xf>
    <xf numFmtId="0" fontId="32" fillId="24" borderId="24" xfId="0" applyFont="1" applyFill="1" applyBorder="1" applyAlignment="1">
      <alignment horizontal="center" vertical="center" wrapText="1"/>
    </xf>
    <xf numFmtId="0" fontId="32" fillId="0" borderId="0" xfId="0" applyFont="1" applyAlignment="1">
      <alignment wrapText="1"/>
    </xf>
    <xf numFmtId="0" fontId="32" fillId="20" borderId="27" xfId="0" applyFont="1" applyFill="1" applyBorder="1" applyAlignment="1">
      <alignment horizontal="center" vertical="center" wrapText="1"/>
    </xf>
    <xf numFmtId="0" fontId="32" fillId="0" borderId="27" xfId="1" applyFont="1" applyBorder="1" applyAlignment="1">
      <alignment horizontal="center" vertical="center" wrapText="1"/>
    </xf>
    <xf numFmtId="0" fontId="32" fillId="0" borderId="27" xfId="0" applyFont="1" applyBorder="1" applyAlignment="1">
      <alignment horizontal="center" vertical="center" wrapText="1"/>
    </xf>
    <xf numFmtId="0" fontId="32" fillId="0" borderId="27" xfId="0" applyFont="1" applyBorder="1" applyAlignment="1" applyProtection="1">
      <alignment horizontal="center" vertical="center" wrapText="1"/>
      <protection locked="0"/>
    </xf>
    <xf numFmtId="0" fontId="32" fillId="24" borderId="27" xfId="0" applyFont="1" applyFill="1" applyBorder="1" applyAlignment="1">
      <alignment horizontal="center" vertical="center" wrapText="1"/>
    </xf>
    <xf numFmtId="9" fontId="32" fillId="0" borderId="27" xfId="0" applyNumberFormat="1" applyFont="1" applyBorder="1" applyAlignment="1">
      <alignment horizontal="center" vertical="center" wrapText="1"/>
    </xf>
    <xf numFmtId="0" fontId="32" fillId="0" borderId="24" xfId="0" applyFont="1" applyBorder="1" applyAlignment="1">
      <alignment wrapText="1"/>
    </xf>
    <xf numFmtId="0" fontId="8" fillId="0" borderId="26" xfId="1" applyBorder="1" applyAlignment="1">
      <alignment horizontal="center" vertical="center"/>
    </xf>
    <xf numFmtId="0" fontId="8" fillId="0" borderId="26" xfId="1" applyBorder="1" applyAlignment="1">
      <alignment vertical="center"/>
    </xf>
    <xf numFmtId="0" fontId="8" fillId="20" borderId="24" xfId="1" applyFill="1" applyBorder="1" applyAlignment="1">
      <alignment horizontal="center" vertical="center"/>
    </xf>
    <xf numFmtId="0" fontId="32" fillId="0" borderId="24" xfId="1" applyFont="1" applyBorder="1" applyAlignment="1">
      <alignment vertical="center"/>
    </xf>
    <xf numFmtId="0" fontId="32" fillId="0" borderId="24" xfId="1" applyFont="1" applyBorder="1" applyAlignment="1">
      <alignment horizontal="left" vertical="center" wrapText="1"/>
    </xf>
    <xf numFmtId="0" fontId="15" fillId="19" borderId="24" xfId="0" applyFont="1" applyFill="1" applyBorder="1" applyAlignment="1">
      <alignment horizontal="center" vertical="center" textRotation="90" wrapText="1" readingOrder="1"/>
    </xf>
    <xf numFmtId="0" fontId="7" fillId="16" borderId="27" xfId="1" applyFont="1" applyFill="1" applyBorder="1" applyAlignment="1">
      <alignment horizontal="center" vertical="center" textRotation="90"/>
    </xf>
    <xf numFmtId="0" fontId="7" fillId="16" borderId="26" xfId="1" applyFont="1" applyFill="1" applyBorder="1" applyAlignment="1">
      <alignment horizontal="center" vertical="center" textRotation="90"/>
    </xf>
    <xf numFmtId="0" fontId="7" fillId="16" borderId="28" xfId="1" applyFont="1" applyFill="1" applyBorder="1" applyAlignment="1">
      <alignment horizontal="center" vertical="center" textRotation="90"/>
    </xf>
    <xf numFmtId="0" fontId="8" fillId="21" borderId="24" xfId="1" applyFill="1" applyBorder="1" applyAlignment="1">
      <alignment horizontal="center" vertical="center"/>
    </xf>
    <xf numFmtId="0" fontId="0" fillId="21" borderId="24" xfId="0" applyFill="1" applyBorder="1" applyAlignment="1">
      <alignment horizontal="center" vertical="center" textRotation="90" wrapText="1"/>
    </xf>
    <xf numFmtId="0" fontId="0" fillId="0" borderId="24" xfId="0" applyBorder="1" applyAlignment="1">
      <alignment horizontal="left" vertical="center" wrapText="1"/>
    </xf>
    <xf numFmtId="0" fontId="3" fillId="16" borderId="29" xfId="0" applyFont="1" applyFill="1" applyBorder="1" applyAlignment="1">
      <alignment horizontal="center" vertical="center"/>
    </xf>
    <xf numFmtId="0" fontId="3" fillId="16" borderId="36" xfId="0" applyFont="1" applyFill="1" applyBorder="1" applyAlignment="1">
      <alignment horizontal="center" vertical="center"/>
    </xf>
    <xf numFmtId="0" fontId="3" fillId="16" borderId="30" xfId="0" applyFont="1" applyFill="1" applyBorder="1" applyAlignment="1">
      <alignment horizontal="center" vertical="center"/>
    </xf>
    <xf numFmtId="0" fontId="8" fillId="20" borderId="47" xfId="1" applyFill="1" applyBorder="1" applyAlignment="1">
      <alignment horizontal="center" vertical="center"/>
    </xf>
    <xf numFmtId="0" fontId="8" fillId="20" borderId="0" xfId="1" applyFill="1" applyAlignment="1">
      <alignment horizontal="center" vertical="center"/>
    </xf>
    <xf numFmtId="0" fontId="8" fillId="0" borderId="40" xfId="1" applyBorder="1" applyAlignment="1">
      <alignment horizontal="left" vertical="center" wrapText="1"/>
    </xf>
    <xf numFmtId="0" fontId="8" fillId="0" borderId="37" xfId="1" applyBorder="1" applyAlignment="1">
      <alignment horizontal="left" vertical="center" wrapText="1"/>
    </xf>
    <xf numFmtId="0" fontId="8" fillId="0" borderId="41" xfId="1" applyBorder="1" applyAlignment="1">
      <alignment horizontal="left" vertical="center" wrapText="1"/>
    </xf>
    <xf numFmtId="0" fontId="0" fillId="0" borderId="27" xfId="0" applyBorder="1" applyAlignment="1">
      <alignment horizontal="left" vertical="center" wrapText="1"/>
    </xf>
    <xf numFmtId="0" fontId="0" fillId="0" borderId="26" xfId="0" applyBorder="1" applyAlignment="1">
      <alignment horizontal="left" vertical="center" wrapText="1"/>
    </xf>
    <xf numFmtId="0" fontId="0" fillId="0" borderId="28" xfId="0" applyBorder="1" applyAlignment="1">
      <alignment horizontal="left" vertical="center" wrapText="1"/>
    </xf>
    <xf numFmtId="0" fontId="0" fillId="0" borderId="24" xfId="0" applyBorder="1" applyAlignment="1">
      <alignment horizontal="left" vertical="center"/>
    </xf>
    <xf numFmtId="0" fontId="3" fillId="16" borderId="24" xfId="0" applyFont="1" applyFill="1" applyBorder="1" applyAlignment="1">
      <alignment horizontal="center" vertical="center"/>
    </xf>
    <xf numFmtId="0" fontId="0" fillId="21" borderId="50" xfId="0" applyFill="1" applyBorder="1" applyAlignment="1">
      <alignment horizontal="center" textRotation="90" wrapText="1"/>
    </xf>
    <xf numFmtId="0" fontId="0" fillId="21" borderId="51" xfId="0" applyFill="1" applyBorder="1" applyAlignment="1">
      <alignment horizontal="center" textRotation="90" wrapText="1"/>
    </xf>
    <xf numFmtId="0" fontId="0" fillId="21" borderId="52" xfId="0" applyFill="1" applyBorder="1" applyAlignment="1">
      <alignment horizontal="center" textRotation="90" wrapText="1"/>
    </xf>
    <xf numFmtId="0" fontId="0" fillId="21" borderId="25" xfId="0" applyFill="1" applyBorder="1" applyAlignment="1">
      <alignment horizontal="center" textRotation="90" wrapText="1"/>
    </xf>
    <xf numFmtId="0" fontId="0" fillId="21" borderId="31" xfId="0" applyFill="1" applyBorder="1" applyAlignment="1">
      <alignment horizontal="center" textRotation="90" wrapText="1"/>
    </xf>
    <xf numFmtId="0" fontId="0" fillId="21" borderId="32" xfId="0" applyFill="1" applyBorder="1" applyAlignment="1">
      <alignment horizontal="center" textRotation="90" wrapText="1"/>
    </xf>
    <xf numFmtId="0" fontId="11" fillId="24" borderId="50" xfId="0" applyFont="1" applyFill="1" applyBorder="1" applyAlignment="1">
      <alignment vertical="center" wrapText="1"/>
    </xf>
    <xf numFmtId="0" fontId="11" fillId="24" borderId="53" xfId="0" applyFont="1" applyFill="1" applyBorder="1" applyAlignment="1">
      <alignment vertical="center" wrapText="1"/>
    </xf>
    <xf numFmtId="0" fontId="11" fillId="24" borderId="51" xfId="0" applyFont="1" applyFill="1" applyBorder="1" applyAlignment="1">
      <alignment vertical="center" wrapText="1"/>
    </xf>
    <xf numFmtId="0" fontId="0" fillId="0" borderId="52" xfId="0" applyBorder="1" applyAlignment="1">
      <alignment vertical="center" wrapText="1"/>
    </xf>
    <xf numFmtId="0" fontId="0" fillId="0" borderId="0" xfId="0" applyAlignment="1">
      <alignment vertical="center" wrapText="1"/>
    </xf>
    <xf numFmtId="0" fontId="0" fillId="0" borderId="25" xfId="0" applyBorder="1" applyAlignment="1">
      <alignment vertical="center" wrapText="1"/>
    </xf>
    <xf numFmtId="0" fontId="0" fillId="0" borderId="31" xfId="0" applyBorder="1" applyAlignment="1">
      <alignment vertical="center" wrapText="1"/>
    </xf>
    <xf numFmtId="0" fontId="0" fillId="0" borderId="39" xfId="0" applyBorder="1" applyAlignment="1">
      <alignment vertical="center" wrapText="1"/>
    </xf>
    <xf numFmtId="0" fontId="0" fillId="0" borderId="32" xfId="0" applyBorder="1" applyAlignment="1">
      <alignment vertical="center" wrapText="1"/>
    </xf>
    <xf numFmtId="0" fontId="10" fillId="16" borderId="24" xfId="1" applyFont="1" applyFill="1" applyBorder="1" applyAlignment="1">
      <alignment horizontal="center" vertical="center"/>
    </xf>
    <xf numFmtId="0" fontId="10" fillId="16" borderId="33" xfId="1" applyFont="1" applyFill="1" applyBorder="1" applyAlignment="1">
      <alignment horizontal="center" vertical="center"/>
    </xf>
    <xf numFmtId="0" fontId="10" fillId="16" borderId="46" xfId="1" applyFont="1" applyFill="1" applyBorder="1" applyAlignment="1">
      <alignment horizontal="center" vertical="center"/>
    </xf>
    <xf numFmtId="0" fontId="10" fillId="16" borderId="47" xfId="1" applyFont="1" applyFill="1" applyBorder="1" applyAlignment="1">
      <alignment horizontal="center" vertical="center"/>
    </xf>
    <xf numFmtId="0" fontId="10" fillId="16" borderId="48" xfId="1" applyFont="1" applyFill="1" applyBorder="1" applyAlignment="1">
      <alignment horizontal="center" vertical="center"/>
    </xf>
    <xf numFmtId="0" fontId="10" fillId="16" borderId="49" xfId="1" applyFont="1" applyFill="1" applyBorder="1" applyAlignment="1">
      <alignment horizontal="center" vertical="center"/>
    </xf>
    <xf numFmtId="0" fontId="10" fillId="16" borderId="38" xfId="1" applyFont="1" applyFill="1" applyBorder="1" applyAlignment="1">
      <alignment horizontal="center" vertical="center"/>
    </xf>
    <xf numFmtId="0" fontId="10" fillId="16" borderId="45" xfId="1" applyFont="1" applyFill="1" applyBorder="1" applyAlignment="1">
      <alignment horizontal="center" vertical="center"/>
    </xf>
    <xf numFmtId="0" fontId="7" fillId="16" borderId="72" xfId="1" applyFont="1" applyFill="1" applyBorder="1" applyAlignment="1">
      <alignment horizontal="center" vertical="center" textRotation="90"/>
    </xf>
    <xf numFmtId="0" fontId="7" fillId="16" borderId="73" xfId="1" applyFont="1" applyFill="1" applyBorder="1" applyAlignment="1">
      <alignment horizontal="center" vertical="center" textRotation="90"/>
    </xf>
    <xf numFmtId="0" fontId="8" fillId="14" borderId="40" xfId="1" applyFill="1" applyBorder="1" applyAlignment="1">
      <alignment horizontal="center" vertical="center"/>
    </xf>
    <xf numFmtId="0" fontId="8" fillId="14" borderId="41" xfId="1" applyFill="1" applyBorder="1" applyAlignment="1">
      <alignment horizontal="center" vertical="center"/>
    </xf>
    <xf numFmtId="0" fontId="8" fillId="0" borderId="42" xfId="1" applyBorder="1" applyAlignment="1">
      <alignment horizontal="left" vertical="center" wrapText="1"/>
    </xf>
    <xf numFmtId="0" fontId="8" fillId="0" borderId="43" xfId="1" applyBorder="1" applyAlignment="1">
      <alignment horizontal="left" vertical="center" wrapText="1"/>
    </xf>
    <xf numFmtId="0" fontId="8" fillId="18" borderId="40" xfId="1" applyFill="1" applyBorder="1" applyAlignment="1">
      <alignment horizontal="center" vertical="center" wrapText="1"/>
    </xf>
    <xf numFmtId="0" fontId="8" fillId="18" borderId="37" xfId="1" applyFill="1" applyBorder="1" applyAlignment="1">
      <alignment horizontal="center" vertical="center" wrapText="1"/>
    </xf>
    <xf numFmtId="0" fontId="8" fillId="19" borderId="40" xfId="1" applyFill="1" applyBorder="1" applyAlignment="1">
      <alignment horizontal="center" vertical="center"/>
    </xf>
    <xf numFmtId="0" fontId="8" fillId="19" borderId="41" xfId="1" applyFill="1" applyBorder="1" applyAlignment="1">
      <alignment horizontal="center" vertical="center"/>
    </xf>
    <xf numFmtId="0" fontId="8" fillId="0" borderId="42" xfId="1" applyBorder="1" applyAlignment="1">
      <alignment horizontal="center" vertical="center" wrapText="1"/>
    </xf>
    <xf numFmtId="0" fontId="8" fillId="0" borderId="26" xfId="1" applyBorder="1" applyAlignment="1">
      <alignment horizontal="center" vertical="center" wrapText="1"/>
    </xf>
    <xf numFmtId="0" fontId="8" fillId="0" borderId="26" xfId="1" applyBorder="1" applyAlignment="1">
      <alignment horizontal="left" vertical="center" wrapText="1"/>
    </xf>
    <xf numFmtId="0" fontId="8" fillId="17" borderId="40" xfId="1" applyFill="1" applyBorder="1" applyAlignment="1">
      <alignment horizontal="center" vertical="center"/>
    </xf>
    <xf numFmtId="0" fontId="8" fillId="17" borderId="37" xfId="1" applyFill="1" applyBorder="1" applyAlignment="1">
      <alignment horizontal="center" vertical="center"/>
    </xf>
    <xf numFmtId="0" fontId="8" fillId="17" borderId="41" xfId="1" applyFill="1" applyBorder="1" applyAlignment="1">
      <alignment horizontal="center" vertical="center"/>
    </xf>
    <xf numFmtId="0" fontId="8" fillId="0" borderId="43" xfId="1" applyBorder="1" applyAlignment="1">
      <alignment horizontal="center" vertical="center" wrapText="1"/>
    </xf>
    <xf numFmtId="0" fontId="20" fillId="0" borderId="84" xfId="0" applyFont="1" applyBorder="1" applyAlignment="1">
      <alignment horizontal="center" vertical="top"/>
    </xf>
    <xf numFmtId="0" fontId="20" fillId="0" borderId="83" xfId="0" applyFont="1" applyBorder="1" applyAlignment="1">
      <alignment horizontal="center" vertical="top"/>
    </xf>
    <xf numFmtId="0" fontId="20" fillId="0" borderId="85" xfId="0" applyFont="1" applyBorder="1" applyAlignment="1">
      <alignment horizontal="center" vertical="top"/>
    </xf>
    <xf numFmtId="0" fontId="17" fillId="17" borderId="72" xfId="0" applyFont="1" applyFill="1" applyBorder="1" applyAlignment="1">
      <alignment horizontal="center" vertical="center" wrapText="1"/>
    </xf>
    <xf numFmtId="0" fontId="17" fillId="17" borderId="73" xfId="0" applyFont="1" applyFill="1" applyBorder="1" applyAlignment="1">
      <alignment horizontal="center" vertical="center" wrapText="1"/>
    </xf>
    <xf numFmtId="0" fontId="17" fillId="17" borderId="81" xfId="0" applyFont="1" applyFill="1" applyBorder="1" applyAlignment="1">
      <alignment horizontal="center" vertical="center" wrapText="1"/>
    </xf>
    <xf numFmtId="0" fontId="17" fillId="0" borderId="48"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45" xfId="0" applyFont="1" applyBorder="1" applyAlignment="1">
      <alignment horizontal="center" vertical="center" wrapText="1"/>
    </xf>
    <xf numFmtId="0" fontId="19" fillId="0" borderId="47" xfId="0" applyFont="1" applyBorder="1" applyAlignment="1">
      <alignment horizontal="center" vertical="top"/>
    </xf>
    <xf numFmtId="0" fontId="19" fillId="0" borderId="0" xfId="0" applyFont="1" applyAlignment="1">
      <alignment horizontal="center" vertical="top"/>
    </xf>
    <xf numFmtId="0" fontId="19" fillId="0" borderId="47" xfId="0" applyFont="1" applyBorder="1" applyAlignment="1">
      <alignment horizontal="justify" vertical="top"/>
    </xf>
    <xf numFmtId="0" fontId="19" fillId="0" borderId="0" xfId="0" applyFont="1" applyAlignment="1">
      <alignment horizontal="justify" vertical="top"/>
    </xf>
    <xf numFmtId="0" fontId="17" fillId="0" borderId="40"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41" xfId="0" applyFont="1" applyBorder="1" applyAlignment="1">
      <alignment horizontal="center" vertical="center" wrapText="1"/>
    </xf>
    <xf numFmtId="0" fontId="19" fillId="21" borderId="72" xfId="0" applyFont="1" applyFill="1" applyBorder="1" applyAlignment="1">
      <alignment horizontal="center" vertical="center" wrapText="1"/>
    </xf>
    <xf numFmtId="0" fontId="19" fillId="21" borderId="73" xfId="0" applyFont="1" applyFill="1" applyBorder="1" applyAlignment="1">
      <alignment horizontal="center" vertical="center" wrapText="1"/>
    </xf>
    <xf numFmtId="0" fontId="19" fillId="21" borderId="81" xfId="0" applyFont="1" applyFill="1" applyBorder="1" applyAlignment="1">
      <alignment horizontal="center" vertical="center" wrapText="1"/>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81" xfId="0" applyFont="1" applyBorder="1" applyAlignment="1">
      <alignment horizontal="center" vertical="center" wrapText="1"/>
    </xf>
    <xf numFmtId="0" fontId="19" fillId="0" borderId="47" xfId="0" applyFont="1" applyBorder="1" applyAlignment="1">
      <alignment horizontal="center" vertical="top" wrapText="1"/>
    </xf>
    <xf numFmtId="0" fontId="19" fillId="0" borderId="0" xfId="0" applyFont="1" applyAlignment="1">
      <alignment horizontal="center" vertical="top" wrapText="1"/>
    </xf>
    <xf numFmtId="0" fontId="20" fillId="0" borderId="46" xfId="0" applyFont="1" applyBorder="1" applyAlignment="1">
      <alignment horizontal="center" vertical="top"/>
    </xf>
    <xf numFmtId="0" fontId="20" fillId="0" borderId="47" xfId="0" applyFont="1" applyBorder="1" applyAlignment="1">
      <alignment horizontal="center" vertical="top"/>
    </xf>
    <xf numFmtId="0" fontId="20" fillId="0" borderId="80" xfId="0" applyFont="1" applyBorder="1" applyAlignment="1">
      <alignment horizontal="center" vertical="top"/>
    </xf>
    <xf numFmtId="0" fontId="19" fillId="0" borderId="46" xfId="0" applyFont="1" applyBorder="1" applyAlignment="1">
      <alignment horizontal="center" vertical="top"/>
    </xf>
    <xf numFmtId="0" fontId="19" fillId="0" borderId="71" xfId="0" applyFont="1" applyBorder="1" applyAlignment="1">
      <alignment horizontal="center" vertical="top"/>
    </xf>
    <xf numFmtId="0" fontId="20" fillId="0" borderId="0" xfId="0" applyFont="1" applyAlignment="1">
      <alignment horizontal="center" vertical="top"/>
    </xf>
    <xf numFmtId="0" fontId="19" fillId="0" borderId="52" xfId="0" applyFont="1" applyBorder="1" applyAlignment="1">
      <alignment horizontal="left" vertical="top" wrapText="1"/>
    </xf>
    <xf numFmtId="0" fontId="19" fillId="0" borderId="0" xfId="0" applyFont="1" applyAlignment="1">
      <alignment horizontal="left" vertical="top"/>
    </xf>
    <xf numFmtId="0" fontId="17" fillId="16" borderId="46" xfId="0" applyFont="1" applyFill="1" applyBorder="1" applyAlignment="1">
      <alignment horizontal="center" vertical="center" wrapText="1"/>
    </xf>
    <xf numFmtId="0" fontId="17" fillId="16" borderId="71" xfId="0" applyFont="1" applyFill="1" applyBorder="1" applyAlignment="1">
      <alignment horizontal="center" vertical="center" wrapText="1"/>
    </xf>
    <xf numFmtId="0" fontId="17" fillId="16" borderId="73" xfId="0" applyFont="1" applyFill="1" applyBorder="1" applyAlignment="1">
      <alignment horizontal="center" vertical="center" wrapText="1"/>
    </xf>
    <xf numFmtId="0" fontId="17" fillId="16" borderId="81" xfId="0" applyFont="1" applyFill="1" applyBorder="1" applyAlignment="1">
      <alignment horizontal="center" vertical="center" wrapText="1"/>
    </xf>
    <xf numFmtId="0" fontId="17" fillId="27" borderId="72" xfId="0" applyFont="1" applyFill="1" applyBorder="1" applyAlignment="1">
      <alignment horizontal="center" vertical="center" wrapText="1"/>
    </xf>
    <xf numFmtId="0" fontId="17" fillId="27" borderId="71" xfId="0" applyFont="1" applyFill="1" applyBorder="1" applyAlignment="1">
      <alignment horizontal="center" vertical="center" wrapText="1"/>
    </xf>
    <xf numFmtId="0" fontId="17" fillId="27" borderId="73" xfId="0" applyFont="1" applyFill="1" applyBorder="1" applyAlignment="1">
      <alignment horizontal="center" vertical="center" wrapText="1"/>
    </xf>
    <xf numFmtId="0" fontId="17" fillId="27" borderId="81" xfId="0" applyFont="1" applyFill="1" applyBorder="1" applyAlignment="1">
      <alignment horizontal="center" vertical="center" wrapText="1"/>
    </xf>
    <xf numFmtId="0" fontId="17" fillId="27" borderId="24" xfId="0" applyFont="1" applyFill="1" applyBorder="1" applyAlignment="1">
      <alignment horizontal="center" vertical="center" wrapText="1"/>
    </xf>
    <xf numFmtId="0" fontId="28" fillId="0" borderId="0" xfId="0" applyFont="1" applyAlignment="1">
      <alignment horizontal="center" vertical="top"/>
    </xf>
    <xf numFmtId="0" fontId="28" fillId="0" borderId="0" xfId="0" applyFont="1" applyAlignment="1">
      <alignment horizontal="justify" vertical="top"/>
    </xf>
    <xf numFmtId="0" fontId="29" fillId="0" borderId="24" xfId="0" applyFont="1" applyBorder="1" applyAlignment="1">
      <alignment horizontal="center" vertical="top"/>
    </xf>
    <xf numFmtId="0" fontId="17" fillId="27" borderId="46" xfId="0" applyFont="1" applyFill="1" applyBorder="1" applyAlignment="1">
      <alignment horizontal="center" vertical="center" wrapText="1"/>
    </xf>
    <xf numFmtId="0" fontId="17" fillId="27" borderId="49" xfId="0" applyFont="1" applyFill="1" applyBorder="1" applyAlignment="1">
      <alignment horizontal="center" vertical="center" wrapText="1"/>
    </xf>
    <xf numFmtId="0" fontId="17" fillId="28" borderId="72" xfId="0" applyFont="1" applyFill="1" applyBorder="1" applyAlignment="1">
      <alignment horizontal="center" vertical="center" wrapText="1"/>
    </xf>
    <xf numFmtId="0" fontId="17" fillId="28" borderId="73" xfId="0" applyFont="1" applyFill="1" applyBorder="1" applyAlignment="1">
      <alignment horizontal="center" vertical="center" wrapText="1"/>
    </xf>
    <xf numFmtId="0" fontId="17" fillId="28" borderId="81" xfId="0" applyFont="1" applyFill="1" applyBorder="1" applyAlignment="1">
      <alignment horizontal="center" vertical="center" wrapText="1"/>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17" fillId="0" borderId="81" xfId="0" applyFont="1" applyBorder="1" applyAlignment="1">
      <alignment horizontal="center" vertical="center"/>
    </xf>
    <xf numFmtId="0" fontId="17" fillId="26" borderId="72" xfId="0" applyFont="1" applyFill="1" applyBorder="1" applyAlignment="1">
      <alignment horizontal="center" vertical="center" wrapText="1"/>
    </xf>
    <xf numFmtId="0" fontId="17" fillId="26" borderId="71" xfId="0" applyFont="1" applyFill="1" applyBorder="1" applyAlignment="1">
      <alignment horizontal="center" vertical="center" wrapText="1"/>
    </xf>
    <xf numFmtId="0" fontId="17" fillId="26" borderId="73" xfId="0" applyFont="1" applyFill="1" applyBorder="1" applyAlignment="1">
      <alignment horizontal="center" vertical="center" wrapText="1"/>
    </xf>
    <xf numFmtId="0" fontId="17" fillId="26" borderId="81" xfId="0" applyFont="1" applyFill="1" applyBorder="1" applyAlignment="1">
      <alignment horizontal="center" vertical="center" wrapText="1"/>
    </xf>
    <xf numFmtId="0" fontId="17" fillId="0" borderId="24" xfId="0" applyFont="1" applyBorder="1" applyAlignment="1">
      <alignment horizontal="center" vertical="center" wrapText="1"/>
    </xf>
    <xf numFmtId="0" fontId="17" fillId="14" borderId="27" xfId="0" applyFont="1" applyFill="1" applyBorder="1" applyAlignment="1">
      <alignment horizontal="center" vertical="center" wrapText="1"/>
    </xf>
    <xf numFmtId="0" fontId="17" fillId="14" borderId="26" xfId="0" applyFont="1" applyFill="1" applyBorder="1" applyAlignment="1">
      <alignment horizontal="center" vertical="center" wrapText="1"/>
    </xf>
    <xf numFmtId="0" fontId="17" fillId="14" borderId="28" xfId="0" applyFont="1" applyFill="1" applyBorder="1" applyAlignment="1">
      <alignment horizontal="center" vertical="center" wrapText="1"/>
    </xf>
    <xf numFmtId="0" fontId="17" fillId="24" borderId="72" xfId="0" applyFont="1" applyFill="1" applyBorder="1" applyAlignment="1">
      <alignment horizontal="center" vertical="center"/>
    </xf>
    <xf numFmtId="0" fontId="17" fillId="24" borderId="73" xfId="0" applyFont="1" applyFill="1" applyBorder="1" applyAlignment="1">
      <alignment horizontal="center" vertical="center"/>
    </xf>
    <xf numFmtId="0" fontId="17" fillId="24" borderId="81" xfId="0" applyFont="1" applyFill="1" applyBorder="1" applyAlignment="1">
      <alignment horizontal="center" vertical="center"/>
    </xf>
    <xf numFmtId="0" fontId="17" fillId="0" borderId="24" xfId="0" applyFont="1" applyBorder="1" applyAlignment="1">
      <alignment horizontal="center" vertical="center"/>
    </xf>
    <xf numFmtId="0" fontId="17" fillId="0" borderId="46" xfId="0" applyFont="1" applyBorder="1" applyAlignment="1">
      <alignment horizontal="center" vertical="center"/>
    </xf>
    <xf numFmtId="0" fontId="17" fillId="0" borderId="71" xfId="0" applyFont="1" applyBorder="1" applyAlignment="1">
      <alignment horizontal="center" vertical="center"/>
    </xf>
    <xf numFmtId="0" fontId="17" fillId="29" borderId="72" xfId="0" applyFont="1" applyFill="1" applyBorder="1" applyAlignment="1">
      <alignment horizontal="center" vertical="center" wrapText="1"/>
    </xf>
    <xf numFmtId="0" fontId="17" fillId="29" borderId="73" xfId="0" applyFont="1" applyFill="1" applyBorder="1" applyAlignment="1">
      <alignment horizontal="center" vertical="center" wrapText="1"/>
    </xf>
    <xf numFmtId="0" fontId="17" fillId="29" borderId="81" xfId="0" applyFont="1" applyFill="1" applyBorder="1" applyAlignment="1">
      <alignment horizontal="center" vertical="center" wrapText="1"/>
    </xf>
    <xf numFmtId="0" fontId="23" fillId="17" borderId="27" xfId="0" applyFont="1" applyFill="1" applyBorder="1" applyAlignment="1">
      <alignment horizontal="center" vertical="center" textRotation="90" wrapText="1" readingOrder="1"/>
    </xf>
    <xf numFmtId="0" fontId="23" fillId="17" borderId="26" xfId="0" applyFont="1" applyFill="1" applyBorder="1" applyAlignment="1">
      <alignment horizontal="center" vertical="center" textRotation="90" wrapText="1" readingOrder="1"/>
    </xf>
    <xf numFmtId="0" fontId="23" fillId="17" borderId="28" xfId="0" applyFont="1" applyFill="1" applyBorder="1" applyAlignment="1">
      <alignment horizontal="center" vertical="center" textRotation="90" wrapText="1" readingOrder="1"/>
    </xf>
    <xf numFmtId="0" fontId="21" fillId="2" borderId="3"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3" fillId="4" borderId="3" xfId="0" applyFont="1" applyFill="1" applyBorder="1" applyAlignment="1">
      <alignment horizontal="center" vertical="center" textRotation="90" wrapText="1"/>
    </xf>
    <xf numFmtId="0" fontId="23" fillId="4" borderId="22" xfId="0" applyFont="1" applyFill="1" applyBorder="1" applyAlignment="1">
      <alignment horizontal="center" vertical="center" textRotation="90" wrapText="1"/>
    </xf>
    <xf numFmtId="0" fontId="23" fillId="4" borderId="3" xfId="0" applyFont="1" applyFill="1" applyBorder="1" applyAlignment="1">
      <alignment horizontal="center" vertical="center" wrapText="1"/>
    </xf>
    <xf numFmtId="0" fontId="23" fillId="4" borderId="2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22"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10" borderId="2" xfId="0" applyFont="1" applyFill="1" applyBorder="1" applyAlignment="1">
      <alignment horizontal="center" vertical="center" wrapText="1"/>
    </xf>
    <xf numFmtId="0" fontId="27" fillId="0" borderId="27" xfId="0" applyFont="1" applyBorder="1" applyAlignment="1">
      <alignment horizontal="center" vertical="center"/>
    </xf>
    <xf numFmtId="0" fontId="27" fillId="0" borderId="26" xfId="0" applyFont="1" applyBorder="1" applyAlignment="1">
      <alignment horizontal="center" vertical="center"/>
    </xf>
    <xf numFmtId="0" fontId="27" fillId="0" borderId="28" xfId="0" applyFont="1" applyBorder="1" applyAlignment="1">
      <alignment horizontal="center" vertical="center"/>
    </xf>
    <xf numFmtId="0" fontId="27" fillId="0" borderId="27" xfId="0" applyFont="1" applyBorder="1" applyAlignment="1" applyProtection="1">
      <alignment horizontal="center" vertical="center" wrapText="1"/>
      <protection locked="0"/>
    </xf>
    <xf numFmtId="0" fontId="27" fillId="0" borderId="26" xfId="0" applyFont="1" applyBorder="1" applyAlignment="1" applyProtection="1">
      <alignment horizontal="center" vertical="center" wrapText="1"/>
      <protection locked="0"/>
    </xf>
    <xf numFmtId="0" fontId="27" fillId="0" borderId="28" xfId="0" applyFont="1" applyBorder="1" applyAlignment="1" applyProtection="1">
      <alignment horizontal="center" vertical="center" wrapText="1"/>
      <protection locked="0"/>
    </xf>
    <xf numFmtId="0" fontId="27" fillId="23" borderId="27" xfId="0" applyFont="1" applyFill="1" applyBorder="1" applyAlignment="1">
      <alignment horizontal="center" vertical="center" wrapText="1"/>
    </xf>
    <xf numFmtId="0" fontId="27" fillId="23" borderId="26" xfId="0" applyFont="1" applyFill="1" applyBorder="1" applyAlignment="1">
      <alignment horizontal="center" vertical="center" wrapText="1"/>
    </xf>
    <xf numFmtId="0" fontId="27" fillId="23" borderId="28"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8" xfId="0" applyFont="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6" xfId="0" applyNumberFormat="1" applyFont="1" applyBorder="1" applyAlignment="1">
      <alignment horizontal="center" vertical="center" wrapText="1"/>
    </xf>
    <xf numFmtId="9" fontId="24" fillId="0" borderId="27"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0" fontId="24" fillId="0" borderId="28" xfId="0" applyFont="1" applyBorder="1" applyAlignment="1">
      <alignment horizontal="center" vertical="center"/>
    </xf>
    <xf numFmtId="0" fontId="21" fillId="7" borderId="22" xfId="0" applyFont="1" applyFill="1" applyBorder="1" applyAlignment="1">
      <alignment horizontal="center" vertical="center"/>
    </xf>
    <xf numFmtId="0" fontId="21" fillId="7" borderId="3" xfId="0" applyFont="1" applyFill="1" applyBorder="1" applyAlignment="1">
      <alignment horizontal="center" vertical="center"/>
    </xf>
    <xf numFmtId="0" fontId="23" fillId="4" borderId="3" xfId="0" applyFont="1" applyFill="1" applyBorder="1" applyAlignment="1">
      <alignment horizontal="center" vertical="center" textRotation="90"/>
    </xf>
    <xf numFmtId="0" fontId="23" fillId="4" borderId="22" xfId="0" applyFont="1" applyFill="1" applyBorder="1" applyAlignment="1">
      <alignment horizontal="center" vertical="center" textRotation="90"/>
    </xf>
    <xf numFmtId="0" fontId="23" fillId="5" borderId="3" xfId="0" applyFont="1" applyFill="1" applyBorder="1" applyAlignment="1">
      <alignment horizontal="center" vertical="center"/>
    </xf>
    <xf numFmtId="0" fontId="23" fillId="8" borderId="60" xfId="0" applyFont="1" applyFill="1" applyBorder="1" applyAlignment="1">
      <alignment horizontal="center" vertical="center" wrapText="1"/>
    </xf>
    <xf numFmtId="0" fontId="23" fillId="18" borderId="24" xfId="0" applyFont="1" applyFill="1" applyBorder="1" applyAlignment="1">
      <alignment horizontal="center" vertical="center" textRotation="90" wrapText="1" readingOrder="1"/>
    </xf>
    <xf numFmtId="0" fontId="23" fillId="10"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6" borderId="55" xfId="0" applyFont="1" applyFill="1" applyBorder="1" applyAlignment="1">
      <alignment horizontal="center" vertical="center"/>
    </xf>
    <xf numFmtId="0" fontId="21" fillId="6" borderId="58" xfId="0" applyFont="1" applyFill="1" applyBorder="1" applyAlignment="1">
      <alignment horizontal="center" vertical="center"/>
    </xf>
    <xf numFmtId="0" fontId="21" fillId="6" borderId="56" xfId="0" applyFont="1" applyFill="1" applyBorder="1" applyAlignment="1">
      <alignment horizontal="center" vertical="center"/>
    </xf>
    <xf numFmtId="0" fontId="24" fillId="23" borderId="27" xfId="0" applyFont="1" applyFill="1" applyBorder="1" applyAlignment="1">
      <alignment horizontal="center" vertical="center" wrapText="1"/>
    </xf>
    <xf numFmtId="0" fontId="24" fillId="23" borderId="28" xfId="0" applyFont="1" applyFill="1" applyBorder="1" applyAlignment="1">
      <alignment horizontal="center" vertical="center" wrapText="1"/>
    </xf>
    <xf numFmtId="0" fontId="24" fillId="0" borderId="27" xfId="0" applyFont="1" applyBorder="1" applyAlignment="1" applyProtection="1">
      <alignment horizontal="center" vertical="center" wrapText="1"/>
      <protection locked="0"/>
    </xf>
    <xf numFmtId="0" fontId="24" fillId="0" borderId="28" xfId="0" applyFont="1" applyBorder="1" applyAlignment="1" applyProtection="1">
      <alignment horizontal="center" vertical="center" wrapText="1"/>
      <protection locked="0"/>
    </xf>
    <xf numFmtId="0" fontId="24" fillId="0" borderId="26" xfId="0" applyFont="1" applyBorder="1" applyAlignment="1" applyProtection="1">
      <alignment horizontal="center" vertical="center" wrapText="1"/>
      <protection locked="0"/>
    </xf>
    <xf numFmtId="0" fontId="24" fillId="15" borderId="27" xfId="0" applyFont="1" applyFill="1" applyBorder="1" applyAlignment="1">
      <alignment horizontal="center" vertical="center" wrapText="1"/>
    </xf>
    <xf numFmtId="0" fontId="24" fillId="15" borderId="26" xfId="0" applyFont="1" applyFill="1" applyBorder="1" applyAlignment="1">
      <alignment horizontal="center" vertical="center" wrapText="1"/>
    </xf>
    <xf numFmtId="0" fontId="24" fillId="15" borderId="28" xfId="0" applyFont="1" applyFill="1" applyBorder="1" applyAlignment="1">
      <alignment horizontal="center" vertical="center" wrapText="1"/>
    </xf>
    <xf numFmtId="0" fontId="24" fillId="23" borderId="2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3" fillId="8" borderId="55" xfId="0" applyFont="1" applyFill="1" applyBorder="1" applyAlignment="1">
      <alignment horizontal="center" vertical="center" wrapText="1"/>
    </xf>
    <xf numFmtId="0" fontId="23" fillId="8" borderId="58" xfId="0" applyFont="1" applyFill="1" applyBorder="1" applyAlignment="1">
      <alignment horizontal="center" vertical="center" wrapText="1"/>
    </xf>
    <xf numFmtId="0" fontId="23" fillId="8" borderId="59" xfId="0" applyFont="1" applyFill="1" applyBorder="1" applyAlignment="1">
      <alignment horizontal="center" vertical="center" wrapText="1"/>
    </xf>
    <xf numFmtId="0" fontId="21" fillId="6" borderId="3" xfId="0" applyFont="1" applyFill="1" applyBorder="1" applyAlignment="1">
      <alignment horizontal="center" vertical="center"/>
    </xf>
    <xf numFmtId="0" fontId="23" fillId="14" borderId="24" xfId="0" applyFont="1" applyFill="1" applyBorder="1" applyAlignment="1">
      <alignment horizontal="center" vertical="center" textRotation="90" wrapText="1" readingOrder="1"/>
    </xf>
    <xf numFmtId="0" fontId="23" fillId="5" borderId="22" xfId="0" applyFont="1" applyFill="1" applyBorder="1" applyAlignment="1">
      <alignment horizontal="center" vertical="center"/>
    </xf>
    <xf numFmtId="0" fontId="25" fillId="10" borderId="2" xfId="0" applyFont="1" applyFill="1" applyBorder="1" applyAlignment="1">
      <alignment horizontal="center" vertical="center" wrapText="1"/>
    </xf>
    <xf numFmtId="0" fontId="25" fillId="10" borderId="2" xfId="0" applyFont="1" applyFill="1" applyBorder="1" applyAlignment="1">
      <alignment horizontal="center" vertical="center"/>
    </xf>
    <xf numFmtId="0" fontId="24" fillId="0" borderId="78" xfId="0" applyFont="1" applyBorder="1" applyAlignment="1">
      <alignment horizontal="center" vertical="center" wrapText="1"/>
    </xf>
    <xf numFmtId="0" fontId="24" fillId="0" borderId="0" xfId="0" applyFont="1" applyAlignment="1">
      <alignment horizontal="center" vertical="center" wrapText="1"/>
    </xf>
    <xf numFmtId="0" fontId="24" fillId="0" borderId="39"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24" xfId="0" applyFont="1" applyBorder="1" applyAlignment="1">
      <alignment horizontal="center" vertical="center"/>
    </xf>
    <xf numFmtId="14" fontId="24" fillId="0" borderId="24" xfId="0" applyNumberFormat="1" applyFont="1" applyBorder="1" applyAlignment="1">
      <alignment horizontal="center" vertical="center" wrapText="1"/>
    </xf>
    <xf numFmtId="9" fontId="24" fillId="0" borderId="24" xfId="0" applyNumberFormat="1" applyFont="1" applyBorder="1" applyAlignment="1">
      <alignment horizontal="center" vertical="center" wrapText="1"/>
    </xf>
    <xf numFmtId="0" fontId="24" fillId="0" borderId="24" xfId="0" applyFont="1" applyBorder="1" applyAlignment="1">
      <alignment horizontal="center" vertical="center" wrapText="1" shrinkToFit="1"/>
    </xf>
    <xf numFmtId="0" fontId="24" fillId="0" borderId="2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77" xfId="0" applyFont="1" applyBorder="1" applyAlignment="1">
      <alignment horizontal="center" vertical="center"/>
    </xf>
    <xf numFmtId="0" fontId="24" fillId="0" borderId="12" xfId="0" applyFont="1" applyBorder="1" applyAlignment="1">
      <alignment horizontal="center" vertical="center"/>
    </xf>
    <xf numFmtId="14" fontId="24" fillId="0" borderId="77" xfId="0" applyNumberFormat="1" applyFont="1" applyBorder="1" applyAlignment="1">
      <alignment horizontal="center" vertical="center" wrapText="1"/>
    </xf>
    <xf numFmtId="14" fontId="24" fillId="0" borderId="12" xfId="0" applyNumberFormat="1" applyFont="1" applyBorder="1" applyAlignment="1">
      <alignment horizontal="center" vertical="center" wrapText="1"/>
    </xf>
    <xf numFmtId="0" fontId="24" fillId="0" borderId="77" xfId="0" applyFont="1" applyBorder="1" applyAlignment="1">
      <alignment horizontal="center" vertical="center" wrapText="1"/>
    </xf>
    <xf numFmtId="0" fontId="24" fillId="0" borderId="63"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4" xfId="0" applyFont="1" applyBorder="1" applyAlignment="1">
      <alignment horizontal="center" vertical="center" wrapText="1"/>
    </xf>
    <xf numFmtId="9" fontId="24" fillId="0" borderId="75" xfId="0" applyNumberFormat="1" applyFont="1" applyBorder="1" applyAlignment="1">
      <alignment horizontal="center" vertical="center" wrapText="1"/>
    </xf>
    <xf numFmtId="0" fontId="24" fillId="0" borderId="27" xfId="0" applyFont="1" applyBorder="1" applyAlignment="1">
      <alignment horizontal="center" vertical="center"/>
    </xf>
    <xf numFmtId="0" fontId="23" fillId="5" borderId="19" xfId="0" applyFont="1" applyFill="1" applyBorder="1" applyAlignment="1">
      <alignment horizontal="center" vertical="center" wrapText="1"/>
    </xf>
    <xf numFmtId="0" fontId="6" fillId="20" borderId="4" xfId="0" applyFont="1" applyFill="1" applyBorder="1" applyAlignment="1">
      <alignment horizontal="center" vertical="center" textRotation="90" wrapText="1" readingOrder="1"/>
    </xf>
    <xf numFmtId="0" fontId="6" fillId="20" borderId="23" xfId="0" applyFont="1" applyFill="1" applyBorder="1" applyAlignment="1">
      <alignment horizontal="center" vertical="center" textRotation="90" wrapText="1" readingOrder="1"/>
    </xf>
    <xf numFmtId="0" fontId="24" fillId="0" borderId="5"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52"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61" xfId="0" applyFont="1" applyBorder="1" applyAlignment="1">
      <alignment horizontal="center" vertical="center" wrapText="1"/>
    </xf>
    <xf numFmtId="0" fontId="24" fillId="0" borderId="21" xfId="0" applyFont="1" applyBorder="1" applyAlignment="1">
      <alignment horizontal="center" vertical="center"/>
    </xf>
    <xf numFmtId="0" fontId="24" fillId="0" borderId="13" xfId="0" applyFont="1" applyBorder="1" applyAlignment="1">
      <alignment horizontal="center" vertical="center"/>
    </xf>
    <xf numFmtId="0" fontId="24" fillId="0" borderId="24" xfId="0" applyFont="1" applyBorder="1" applyAlignment="1" applyProtection="1">
      <alignment horizontal="center" vertical="center"/>
      <protection locked="0"/>
    </xf>
    <xf numFmtId="0" fontId="24" fillId="15" borderId="24" xfId="0" applyFont="1" applyFill="1" applyBorder="1" applyAlignment="1">
      <alignment horizontal="center" vertical="center" wrapText="1"/>
    </xf>
    <xf numFmtId="0" fontId="24" fillId="0" borderId="64"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7" xfId="0" applyFont="1" applyBorder="1" applyAlignment="1">
      <alignment horizontal="center" vertical="center"/>
    </xf>
    <xf numFmtId="0" fontId="24" fillId="0" borderId="21"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24" fillId="15" borderId="21" xfId="0" applyFont="1" applyFill="1" applyBorder="1" applyAlignment="1">
      <alignment horizontal="center" vertical="center" wrapText="1"/>
    </xf>
    <xf numFmtId="0" fontId="24" fillId="15" borderId="12" xfId="0" applyFont="1" applyFill="1" applyBorder="1" applyAlignment="1">
      <alignment horizontal="center" vertical="center" wrapText="1"/>
    </xf>
    <xf numFmtId="0" fontId="24" fillId="15" borderId="7" xfId="0" applyFont="1" applyFill="1" applyBorder="1" applyAlignment="1">
      <alignment horizontal="center" vertical="center" wrapText="1"/>
    </xf>
    <xf numFmtId="0" fontId="24" fillId="23" borderId="11" xfId="0" applyFont="1" applyFill="1" applyBorder="1" applyAlignment="1">
      <alignment horizontal="center" vertical="center" wrapText="1"/>
    </xf>
    <xf numFmtId="0" fontId="24" fillId="23" borderId="7" xfId="0" applyFont="1" applyFill="1" applyBorder="1" applyAlignment="1">
      <alignment horizontal="center" vertical="center" wrapText="1"/>
    </xf>
    <xf numFmtId="0" fontId="24" fillId="0" borderId="11" xfId="0" applyFont="1" applyBorder="1" applyAlignment="1" applyProtection="1">
      <alignment horizontal="center" vertical="center"/>
      <protection locked="0"/>
    </xf>
    <xf numFmtId="0" fontId="24" fillId="23" borderId="12" xfId="0" applyFont="1" applyFill="1" applyBorder="1" applyAlignment="1">
      <alignment horizontal="center" vertical="center" wrapText="1"/>
    </xf>
    <xf numFmtId="0" fontId="24" fillId="0" borderId="11" xfId="0" applyFont="1" applyBorder="1" applyAlignment="1">
      <alignment horizontal="center" vertical="center"/>
    </xf>
    <xf numFmtId="0" fontId="26" fillId="12" borderId="19" xfId="0" applyFont="1" applyFill="1" applyBorder="1" applyAlignment="1">
      <alignment horizontal="center" vertical="center"/>
    </xf>
    <xf numFmtId="0" fontId="26" fillId="12" borderId="20" xfId="0" applyFont="1" applyFill="1" applyBorder="1" applyAlignment="1">
      <alignment horizontal="center" vertical="center"/>
    </xf>
    <xf numFmtId="0" fontId="24" fillId="13" borderId="22" xfId="0" applyFont="1" applyFill="1" applyBorder="1" applyAlignment="1">
      <alignment horizontal="center" vertical="center" textRotation="90"/>
    </xf>
    <xf numFmtId="0" fontId="24" fillId="13" borderId="70" xfId="0" applyFont="1" applyFill="1" applyBorder="1" applyAlignment="1">
      <alignment horizontal="center" vertical="center" textRotation="90"/>
    </xf>
    <xf numFmtId="0" fontId="24" fillId="13" borderId="22" xfId="0" applyFont="1" applyFill="1" applyBorder="1" applyAlignment="1">
      <alignment horizontal="center" vertical="center" wrapText="1"/>
    </xf>
    <xf numFmtId="0" fontId="24" fillId="13" borderId="70" xfId="0" applyFont="1" applyFill="1" applyBorder="1" applyAlignment="1">
      <alignment horizontal="center" vertical="center" wrapText="1"/>
    </xf>
    <xf numFmtId="0" fontId="24" fillId="13" borderId="54" xfId="0" applyFont="1" applyFill="1" applyBorder="1" applyAlignment="1">
      <alignment horizontal="center" vertical="center" textRotation="90"/>
    </xf>
    <xf numFmtId="0" fontId="24" fillId="23" borderId="24" xfId="0" applyFont="1" applyFill="1" applyBorder="1" applyAlignment="1">
      <alignment horizontal="center" vertical="center" wrapText="1"/>
    </xf>
    <xf numFmtId="0" fontId="9" fillId="15" borderId="24" xfId="0" applyFont="1" applyFill="1" applyBorder="1" applyAlignment="1">
      <alignment horizontal="center" vertical="center" textRotation="90" wrapText="1"/>
    </xf>
    <xf numFmtId="0" fontId="8" fillId="0" borderId="24" xfId="0" applyFont="1" applyBorder="1" applyAlignment="1" applyProtection="1">
      <alignment horizontal="center" vertical="center" wrapText="1"/>
      <protection locked="0"/>
    </xf>
    <xf numFmtId="0" fontId="27" fillId="0" borderId="24" xfId="0" applyFont="1" applyBorder="1" applyAlignment="1">
      <alignment horizontal="center" vertical="center" wrapText="1"/>
    </xf>
    <xf numFmtId="0" fontId="8" fillId="0" borderId="24" xfId="0" applyFont="1" applyBorder="1" applyAlignment="1">
      <alignment horizontal="center" vertical="center" wrapText="1"/>
    </xf>
    <xf numFmtId="0" fontId="9" fillId="21" borderId="24" xfId="0" applyFont="1" applyFill="1" applyBorder="1" applyAlignment="1">
      <alignment horizontal="center" vertical="center" textRotation="90" wrapText="1"/>
    </xf>
    <xf numFmtId="0" fontId="23" fillId="10" borderId="1" xfId="0" applyFont="1" applyFill="1" applyBorder="1" applyAlignment="1">
      <alignment horizontal="center" vertical="center"/>
    </xf>
    <xf numFmtId="0" fontId="23" fillId="10" borderId="16" xfId="0" applyFont="1" applyFill="1" applyBorder="1" applyAlignment="1">
      <alignment horizontal="center" vertical="center"/>
    </xf>
    <xf numFmtId="0" fontId="23" fillId="10" borderId="1" xfId="0" applyFont="1" applyFill="1" applyBorder="1" applyAlignment="1">
      <alignment horizontal="center" vertical="center" wrapText="1"/>
    </xf>
    <xf numFmtId="0" fontId="23" fillId="10" borderId="16"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6" xfId="0" applyFont="1" applyBorder="1" applyAlignment="1">
      <alignment horizontal="center" vertical="center" wrapText="1"/>
    </xf>
    <xf numFmtId="0" fontId="0" fillId="0" borderId="2" xfId="0" applyBorder="1" applyAlignment="1">
      <alignment horizontal="center" vertical="center"/>
    </xf>
  </cellXfs>
  <cellStyles count="3">
    <cellStyle name="Normale" xfId="0" builtinId="0" customBuiltin="1"/>
    <cellStyle name="Normale 2" xfId="1" xr:uid="{00000000-0005-0000-0000-000001000000}"/>
    <cellStyle name="Normale 3" xfId="2" xr:uid="{00000000-0005-0000-0000-000002000000}"/>
  </cellStyles>
  <dxfs count="0"/>
  <tableStyles count="0" defaultTableStyle="TableStyleMedium2" defaultPivotStyle="PivotStyleLight16"/>
  <colors>
    <mruColors>
      <color rgb="FF0000FF"/>
      <color rgb="FF00FF00"/>
      <color rgb="FF00FFFF"/>
      <color rgb="FF66CCFF"/>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CIA\Users\Users\margh\Dropbox\ANTICORRUZIONE%20E%20TRASPARENZA\ANTICORRUZIONE%20NELLE%20P.A\AMMINISTRAZIONE%20TRASPARENTE\22_Altri%20contenuti\PTPCT\2020-2022\Allegato%202_Gestione%20del%20rischio%202019_REV23-01-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UCIA\Users\Users\fr.fulvi\Documents\prova.xls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Users\s.vitrano\Documents\Corruzione\AVCP\Struttura%20org_va\Assegnazione_personale_in_corso_13_01_2015VITRAN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 generale_old"/>
      <sheetName val="Mappatura processi 1"/>
      <sheetName val="Mappatura processi 2"/>
      <sheetName val="Mappatura processi 3"/>
      <sheetName val="competenze"/>
      <sheetName val="Parametri"/>
    </sheetNames>
    <sheetDataSet>
      <sheetData sheetId="0" refreshError="1"/>
      <sheetData sheetId="1" refreshError="1"/>
      <sheetData sheetId="2" refreshError="1"/>
      <sheetData sheetId="3" refreshError="1"/>
      <sheetData sheetId="4" refreshError="1"/>
      <sheetData sheetId="5">
        <row r="3">
          <cell r="B3" t="str">
            <v xml:space="preserve">Dirigente </v>
          </cell>
        </row>
        <row r="4">
          <cell r="B4" t="str">
            <v>Dirigente ispettivo</v>
          </cell>
        </row>
        <row r="5">
          <cell r="B5" t="str">
            <v>Funzionario</v>
          </cell>
        </row>
        <row r="6">
          <cell r="B6" t="str">
            <v>Consiglio</v>
          </cell>
        </row>
        <row r="7">
          <cell r="B7" t="str">
            <v>Dirigente/Funzionario</v>
          </cell>
        </row>
        <row r="8">
          <cell r="B8" t="str">
            <v>Dirigente UIS/Dirigente ispettivo</v>
          </cell>
        </row>
        <row r="11">
          <cell r="B11" t="str">
            <v>Vincolata</v>
          </cell>
          <cell r="D11" t="str">
            <v>Regolamenti</v>
          </cell>
        </row>
        <row r="12">
          <cell r="B12" t="str">
            <v>Discrezionale</v>
          </cell>
          <cell r="D12" t="str">
            <v xml:space="preserve">Regolamento interno dell’Ufficio </v>
          </cell>
        </row>
        <row r="13">
          <cell r="D13" t="str">
            <v>Prassi dell’Ufficio</v>
          </cell>
        </row>
        <row r="18">
          <cell r="B18" t="str">
            <v>Molto bassa</v>
          </cell>
          <cell r="D18" t="str">
            <v>Altissimo</v>
          </cell>
          <cell r="F18" t="str">
            <v>Altissimo</v>
          </cell>
        </row>
        <row r="19">
          <cell r="B19" t="str">
            <v>Bassa</v>
          </cell>
          <cell r="D19" t="str">
            <v>Alto</v>
          </cell>
          <cell r="F19" t="str">
            <v xml:space="preserve">Alto </v>
          </cell>
        </row>
        <row r="20">
          <cell r="B20" t="str">
            <v>Media</v>
          </cell>
          <cell r="F20" t="str">
            <v>Medio</v>
          </cell>
        </row>
        <row r="21">
          <cell r="B21" t="str">
            <v>Alta</v>
          </cell>
        </row>
        <row r="22">
          <cell r="B22" t="str">
            <v>Altissima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prova_xlsx"/>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vo"/>
      <sheetName val="Pivot"/>
      <sheetName val="dipendenti"/>
      <sheetName val="dirigenti"/>
      <sheetName val="varie"/>
      <sheetName val="parametri"/>
      <sheetName val="pivot_cat"/>
      <sheetName val="pivot_profili"/>
      <sheetName val="pivot_uff_prov"/>
      <sheetName val="pivot_posizione"/>
      <sheetName val="pivot_tit_studio"/>
    </sheetNames>
    <sheetDataSet>
      <sheetData sheetId="0"/>
      <sheetData sheetId="1"/>
      <sheetData sheetId="2"/>
      <sheetData sheetId="3"/>
      <sheetData sheetId="4"/>
      <sheetData sheetId="5">
        <row r="2">
          <cell r="A2" t="str">
            <v>Segreteria e Staff del Presidente</v>
          </cell>
        </row>
        <row r="3">
          <cell r="A3" t="str">
            <v>Segreteria e Staff del Consiglio</v>
          </cell>
        </row>
        <row r="4">
          <cell r="A4" t="str">
            <v>Segreteria tecnica</v>
          </cell>
        </row>
        <row r="5">
          <cell r="A5" t="str">
            <v>Unità operativa speciale EXPO</v>
          </cell>
        </row>
        <row r="6">
          <cell r="A6" t="str">
            <v xml:space="preserve">Ufficio di indirizzo, determinazioni generali e indicatori per la vigilanza </v>
          </cell>
        </row>
        <row r="7">
          <cell r="A7" t="str">
            <v>Ufficio Piani di vigilanza e vigilanze speciali</v>
          </cell>
        </row>
        <row r="8">
          <cell r="A8" t="str">
            <v>Ufficio Ispettivo</v>
          </cell>
        </row>
        <row r="9">
          <cell r="A9" t="str">
            <v>Ufficio Precontenzioso e Affari Giuridici</v>
          </cell>
        </row>
        <row r="10">
          <cell r="A10" t="str">
            <v>Ufficio Contenzioso Giurisdizionale</v>
          </cell>
        </row>
        <row r="11">
          <cell r="A11" t="str">
            <v xml:space="preserve">Segreteria e Staff del Segretario </v>
          </cell>
        </row>
        <row r="12">
          <cell r="A12" t="str">
            <v>Ufficio Protocollo, Flussi documentali e supporto ai processi decisionali</v>
          </cell>
        </row>
        <row r="13">
          <cell r="A13" t="str">
            <v>Ufficio Risorse umane e finanziarie</v>
          </cell>
        </row>
        <row r="14">
          <cell r="A14" t="str">
            <v>Ufficio Servizi generali Gare, contratti, logistica</v>
          </cell>
        </row>
        <row r="15">
          <cell r="A15" t="str">
            <v>Ufficio Esercizio sistemi informativi</v>
          </cell>
        </row>
        <row r="16">
          <cell r="A16" t="str">
            <v>Ufficio Progettazione e sviluppo Servizi informatici e Gestione del Portale dell’ANAC</v>
          </cell>
        </row>
        <row r="17">
          <cell r="A17" t="str">
            <v>Segreteria e coordinamento AREA Vigilanza</v>
          </cell>
        </row>
        <row r="18">
          <cell r="A18" t="str">
            <v>Ufficio Vigilanza sulle misure anticorruzione e  accreditamento dei Responsabili della prevenzione della corruzione</v>
          </cell>
        </row>
        <row r="19">
          <cell r="A19" t="str">
            <v>Ufficio Vigilanza sugli obblighi di trasparenza</v>
          </cell>
        </row>
        <row r="20">
          <cell r="A20" t="str">
            <v>Ufficio Vigilanza SOA</v>
          </cell>
        </row>
        <row r="21">
          <cell r="A21" t="str">
            <v>Ufficio Vigilanza Attestazioni</v>
          </cell>
        </row>
        <row r="22">
          <cell r="A22" t="str">
            <v>Ufficio Vigilanza Lavori</v>
          </cell>
        </row>
        <row r="23">
          <cell r="A23" t="str">
            <v>Ufficio Vigilanza analisi varianti</v>
          </cell>
        </row>
        <row r="24">
          <cell r="A24" t="str">
            <v>Ufficio Vigilanza Servizi e forniture</v>
          </cell>
        </row>
        <row r="25">
          <cell r="A25" t="str">
            <v xml:space="preserve">Ufficio Sanzioni </v>
          </cell>
        </row>
        <row r="26">
          <cell r="A26" t="str">
            <v>Segreteria e coordinamento AREA Regolazione</v>
          </cell>
        </row>
        <row r="27">
          <cell r="A27" t="str">
            <v>Ufficio Regolazione in materia di anticorruzione, trasparenza e PNA</v>
          </cell>
        </row>
        <row r="28">
          <cell r="A28" t="str">
            <v>Ufficio Regolazione in materia di contratti pubblici</v>
          </cell>
        </row>
        <row r="29">
          <cell r="A29" t="str">
            <v>Ufficio Monitoraggio flussi informativi e verifica adempimenti</v>
          </cell>
        </row>
        <row r="30">
          <cell r="A30" t="str">
            <v>Ufficio Analisi e elaborazioni</v>
          </cell>
        </row>
        <row r="31">
          <cell r="A31" t="str">
            <v>Ufficio Monitoraggio Acquisizione Beni e Servizi e Soggetti aggregatori</v>
          </cell>
        </row>
        <row r="32">
          <cell r="A32" t="str">
            <v>Ufficio Costi standard e prezzi di riferimento</v>
          </cell>
        </row>
        <row r="33">
          <cell r="A33" t="str">
            <v>Ufficio Progettazione flussi informativi del sistema di vigilanza</v>
          </cell>
        </row>
        <row r="34">
          <cell r="A34" t="str">
            <v>Camera arbitrale</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5"/>
  <sheetViews>
    <sheetView topLeftCell="A25" zoomScale="90" zoomScaleNormal="90" workbookViewId="0">
      <selection activeCell="C3" sqref="C3:C10"/>
    </sheetView>
  </sheetViews>
  <sheetFormatPr defaultColWidth="9.140625" defaultRowHeight="15" x14ac:dyDescent="0.25"/>
  <cols>
    <col min="1" max="1" width="5" customWidth="1"/>
    <col min="2" max="2" width="6.140625" customWidth="1"/>
    <col min="3" max="3" width="56.28515625" customWidth="1"/>
    <col min="4" max="4" width="8.5703125" customWidth="1"/>
    <col min="5" max="5" width="67.7109375" customWidth="1"/>
    <col min="6" max="6" width="20" customWidth="1"/>
    <col min="7" max="7" width="19.7109375" style="2" customWidth="1"/>
    <col min="8" max="8" width="9.140625" style="2" customWidth="1"/>
    <col min="9" max="16384" width="9.140625" style="2"/>
  </cols>
  <sheetData>
    <row r="1" spans="1:7" ht="15" customHeight="1" x14ac:dyDescent="0.25">
      <c r="A1" s="297" t="s">
        <v>216</v>
      </c>
      <c r="B1" s="298"/>
      <c r="C1" s="299"/>
      <c r="D1" s="295" t="s">
        <v>217</v>
      </c>
      <c r="E1" s="295"/>
      <c r="F1" s="41"/>
      <c r="G1" s="40"/>
    </row>
    <row r="2" spans="1:7" ht="15.75" customHeight="1" thickBot="1" x14ac:dyDescent="0.3">
      <c r="A2" s="300"/>
      <c r="B2" s="301"/>
      <c r="C2" s="302"/>
      <c r="D2" s="296"/>
      <c r="E2" s="296"/>
      <c r="F2" s="41"/>
      <c r="G2" s="40"/>
    </row>
    <row r="3" spans="1:7" ht="50.25" customHeight="1" x14ac:dyDescent="0.25">
      <c r="A3" s="303" t="s">
        <v>416</v>
      </c>
      <c r="B3" s="316" t="s">
        <v>511</v>
      </c>
      <c r="C3" s="313" t="s">
        <v>618</v>
      </c>
      <c r="D3" s="27">
        <v>1</v>
      </c>
      <c r="E3" s="24" t="s">
        <v>218</v>
      </c>
      <c r="F3" s="39"/>
      <c r="G3" s="40"/>
    </row>
    <row r="4" spans="1:7" ht="41.25" customHeight="1" x14ac:dyDescent="0.25">
      <c r="A4" s="304"/>
      <c r="B4" s="317"/>
      <c r="C4" s="314"/>
      <c r="D4" s="27">
        <v>2</v>
      </c>
      <c r="E4" s="24" t="s">
        <v>478</v>
      </c>
      <c r="F4" s="38"/>
      <c r="G4" s="40"/>
    </row>
    <row r="5" spans="1:7" ht="43.5" customHeight="1" x14ac:dyDescent="0.25">
      <c r="A5" s="304"/>
      <c r="B5" s="317"/>
      <c r="C5" s="314"/>
      <c r="D5" s="27">
        <v>3</v>
      </c>
      <c r="E5" s="28" t="s">
        <v>274</v>
      </c>
      <c r="F5" s="38"/>
      <c r="G5" s="40"/>
    </row>
    <row r="6" spans="1:7" ht="45.75" customHeight="1" x14ac:dyDescent="0.25">
      <c r="A6" s="304"/>
      <c r="B6" s="317"/>
      <c r="C6" s="314"/>
      <c r="D6" s="27">
        <v>4</v>
      </c>
      <c r="E6" s="28" t="s">
        <v>219</v>
      </c>
      <c r="F6" s="38"/>
      <c r="G6" s="40"/>
    </row>
    <row r="7" spans="1:7" ht="41.25" customHeight="1" x14ac:dyDescent="0.25">
      <c r="A7" s="304"/>
      <c r="B7" s="317"/>
      <c r="C7" s="314"/>
      <c r="D7" s="25">
        <v>5</v>
      </c>
      <c r="E7" s="26" t="s">
        <v>220</v>
      </c>
      <c r="F7" s="38"/>
      <c r="G7" s="40"/>
    </row>
    <row r="8" spans="1:7" ht="48.75" customHeight="1" x14ac:dyDescent="0.25">
      <c r="A8" s="304"/>
      <c r="B8" s="317"/>
      <c r="C8" s="314"/>
      <c r="D8" s="25">
        <v>6</v>
      </c>
      <c r="E8" s="26" t="s">
        <v>221</v>
      </c>
      <c r="F8" s="38"/>
      <c r="G8" s="40"/>
    </row>
    <row r="9" spans="1:7" ht="48.75" customHeight="1" x14ac:dyDescent="0.25">
      <c r="A9" s="304"/>
      <c r="B9" s="317"/>
      <c r="C9" s="314"/>
      <c r="D9" s="257">
        <v>7</v>
      </c>
      <c r="E9" s="258" t="s">
        <v>594</v>
      </c>
      <c r="F9" s="38"/>
      <c r="G9" s="40"/>
    </row>
    <row r="10" spans="1:7" ht="48.75" customHeight="1" thickBot="1" x14ac:dyDescent="0.3">
      <c r="A10" s="304"/>
      <c r="B10" s="318"/>
      <c r="C10" s="319"/>
      <c r="D10" s="257">
        <v>8</v>
      </c>
      <c r="E10" s="259" t="s">
        <v>599</v>
      </c>
      <c r="F10" s="38"/>
      <c r="G10" s="40"/>
    </row>
    <row r="11" spans="1:7" ht="51" customHeight="1" x14ac:dyDescent="0.25">
      <c r="A11" s="304"/>
      <c r="B11" s="309" t="s">
        <v>558</v>
      </c>
      <c r="C11" s="307" t="s">
        <v>230</v>
      </c>
      <c r="D11" s="255">
        <v>1</v>
      </c>
      <c r="E11" s="256" t="s">
        <v>222</v>
      </c>
      <c r="F11" s="38"/>
      <c r="G11" s="40"/>
    </row>
    <row r="12" spans="1:7" ht="51" customHeight="1" x14ac:dyDescent="0.25">
      <c r="A12" s="304"/>
      <c r="B12" s="310"/>
      <c r="C12" s="315"/>
      <c r="D12" s="25">
        <v>2</v>
      </c>
      <c r="E12" s="26" t="s">
        <v>409</v>
      </c>
      <c r="F12" s="38"/>
      <c r="G12" s="40"/>
    </row>
    <row r="13" spans="1:7" ht="51" customHeight="1" x14ac:dyDescent="0.25">
      <c r="A13" s="304"/>
      <c r="B13" s="51"/>
      <c r="C13" s="315"/>
      <c r="D13" s="25">
        <v>3</v>
      </c>
      <c r="E13" s="26" t="s">
        <v>410</v>
      </c>
      <c r="F13" s="38"/>
      <c r="G13" s="40"/>
    </row>
    <row r="14" spans="1:7" ht="51" customHeight="1" x14ac:dyDescent="0.25">
      <c r="A14" s="304"/>
      <c r="B14" s="51"/>
      <c r="C14" s="315"/>
      <c r="D14" s="25">
        <v>4</v>
      </c>
      <c r="E14" s="26" t="s">
        <v>411</v>
      </c>
      <c r="F14" s="38"/>
      <c r="G14" s="40"/>
    </row>
    <row r="15" spans="1:7" ht="51" customHeight="1" x14ac:dyDescent="0.25">
      <c r="A15" s="304"/>
      <c r="B15" s="51"/>
      <c r="C15" s="315"/>
      <c r="D15" s="25">
        <v>5</v>
      </c>
      <c r="E15" s="26" t="s">
        <v>370</v>
      </c>
      <c r="F15" s="38"/>
      <c r="G15" s="40"/>
    </row>
    <row r="16" spans="1:7" ht="51" customHeight="1" x14ac:dyDescent="0.25">
      <c r="A16" s="304"/>
      <c r="B16" s="51"/>
      <c r="C16" s="315"/>
      <c r="D16" s="25">
        <v>6</v>
      </c>
      <c r="E16" s="26" t="s">
        <v>375</v>
      </c>
      <c r="F16" s="38"/>
      <c r="G16" s="40"/>
    </row>
    <row r="17" spans="1:7" ht="51" customHeight="1" thickBot="1" x14ac:dyDescent="0.3">
      <c r="A17" s="304"/>
      <c r="B17" s="51"/>
      <c r="C17" s="308"/>
      <c r="D17" s="228">
        <v>7</v>
      </c>
      <c r="E17" s="229" t="s">
        <v>549</v>
      </c>
      <c r="F17" s="38"/>
      <c r="G17" s="40"/>
    </row>
    <row r="18" spans="1:7" ht="36.75" customHeight="1" x14ac:dyDescent="0.25">
      <c r="A18" s="304"/>
      <c r="B18" s="305" t="s">
        <v>515</v>
      </c>
      <c r="C18" s="307" t="s">
        <v>616</v>
      </c>
      <c r="D18" s="27">
        <v>1</v>
      </c>
      <c r="E18" s="28" t="s">
        <v>223</v>
      </c>
      <c r="F18" s="38"/>
      <c r="G18" s="40"/>
    </row>
    <row r="19" spans="1:7" ht="36" customHeight="1" thickBot="1" x14ac:dyDescent="0.3">
      <c r="A19" s="304"/>
      <c r="B19" s="306"/>
      <c r="C19" s="308"/>
      <c r="D19" s="25">
        <v>2</v>
      </c>
      <c r="E19" s="26" t="s">
        <v>224</v>
      </c>
      <c r="F19" s="38"/>
      <c r="G19" s="40"/>
    </row>
    <row r="20" spans="1:7" ht="70.5" customHeight="1" thickBot="1" x14ac:dyDescent="0.3">
      <c r="A20" s="304"/>
      <c r="B20" s="311" t="s">
        <v>516</v>
      </c>
      <c r="C20" s="313" t="s">
        <v>617</v>
      </c>
      <c r="D20" s="22">
        <v>1</v>
      </c>
      <c r="E20" s="30" t="s">
        <v>452</v>
      </c>
      <c r="F20" s="38"/>
      <c r="G20" s="40"/>
    </row>
    <row r="21" spans="1:7" ht="70.5" customHeight="1" thickBot="1" x14ac:dyDescent="0.3">
      <c r="A21" s="304"/>
      <c r="B21" s="312"/>
      <c r="C21" s="314"/>
      <c r="D21" s="219">
        <v>2</v>
      </c>
      <c r="E21" s="23" t="s">
        <v>453</v>
      </c>
      <c r="F21" s="38"/>
      <c r="G21" s="40"/>
    </row>
    <row r="22" spans="1:7" ht="44.25" customHeight="1" x14ac:dyDescent="0.25">
      <c r="A22" s="261" t="s">
        <v>225</v>
      </c>
      <c r="B22" s="270" t="s">
        <v>559</v>
      </c>
      <c r="C22" s="272" t="s">
        <v>226</v>
      </c>
      <c r="D22" s="220">
        <v>1</v>
      </c>
      <c r="E22" s="221" t="s">
        <v>200</v>
      </c>
      <c r="F22" s="38"/>
      <c r="G22" s="40"/>
    </row>
    <row r="23" spans="1:7" ht="44.25" customHeight="1" x14ac:dyDescent="0.25">
      <c r="A23" s="262"/>
      <c r="B23" s="271"/>
      <c r="C23" s="273"/>
      <c r="D23" s="27">
        <v>2</v>
      </c>
      <c r="E23" s="222" t="s">
        <v>203</v>
      </c>
      <c r="F23" s="38"/>
      <c r="G23" s="40"/>
    </row>
    <row r="24" spans="1:7" ht="69" customHeight="1" x14ac:dyDescent="0.25">
      <c r="A24" s="262"/>
      <c r="B24" s="271"/>
      <c r="C24" s="273"/>
      <c r="D24" s="27">
        <v>3</v>
      </c>
      <c r="E24" s="223" t="s">
        <v>275</v>
      </c>
      <c r="F24" s="38"/>
      <c r="G24" s="40"/>
    </row>
    <row r="25" spans="1:7" ht="69" customHeight="1" thickBot="1" x14ac:dyDescent="0.3">
      <c r="A25" s="262"/>
      <c r="B25" s="271"/>
      <c r="C25" s="274"/>
      <c r="D25" s="224">
        <v>4</v>
      </c>
      <c r="E25" s="225" t="s">
        <v>276</v>
      </c>
      <c r="F25" s="38"/>
      <c r="G25" s="40"/>
    </row>
    <row r="26" spans="1:7" ht="111" customHeight="1" x14ac:dyDescent="0.25">
      <c r="A26" s="262"/>
      <c r="B26" s="154" t="s">
        <v>538</v>
      </c>
      <c r="C26" s="23" t="s">
        <v>227</v>
      </c>
      <c r="D26" s="22">
        <v>1</v>
      </c>
      <c r="E26" s="23" t="s">
        <v>228</v>
      </c>
      <c r="F26" s="39"/>
      <c r="G26" s="40"/>
    </row>
    <row r="27" spans="1:7" ht="103.5" customHeight="1" x14ac:dyDescent="0.25">
      <c r="A27" s="262"/>
      <c r="B27" s="264" t="s">
        <v>521</v>
      </c>
      <c r="C27" s="155" t="s">
        <v>229</v>
      </c>
      <c r="D27" s="25">
        <v>1</v>
      </c>
      <c r="E27" s="29" t="s">
        <v>215</v>
      </c>
      <c r="F27" s="39"/>
      <c r="G27" s="40"/>
    </row>
    <row r="28" spans="1:7" ht="89.25" customHeight="1" x14ac:dyDescent="0.25">
      <c r="A28" s="263"/>
      <c r="B28" s="264"/>
      <c r="C28" s="29" t="s">
        <v>542</v>
      </c>
      <c r="D28" s="25">
        <v>2</v>
      </c>
      <c r="E28" s="29" t="s">
        <v>507</v>
      </c>
      <c r="F28" s="39"/>
      <c r="G28" s="40"/>
    </row>
    <row r="29" spans="1:7" x14ac:dyDescent="0.25">
      <c r="F29" s="37"/>
      <c r="G29" s="40"/>
    </row>
    <row r="30" spans="1:7" ht="27" customHeight="1" x14ac:dyDescent="0.25">
      <c r="A30" s="267" t="s">
        <v>231</v>
      </c>
      <c r="B30" s="268"/>
      <c r="C30" s="269"/>
      <c r="E30" s="19" t="s">
        <v>243</v>
      </c>
      <c r="F30" s="36"/>
      <c r="G30" s="40"/>
    </row>
    <row r="31" spans="1:7" ht="45.75" customHeight="1" x14ac:dyDescent="0.25">
      <c r="A31" s="280" t="s">
        <v>242</v>
      </c>
      <c r="B31" s="281"/>
      <c r="C31" s="20" t="s">
        <v>232</v>
      </c>
      <c r="E31" s="21" t="s">
        <v>245</v>
      </c>
      <c r="F31" s="35"/>
      <c r="G31" s="40"/>
    </row>
    <row r="32" spans="1:7" ht="39" customHeight="1" x14ac:dyDescent="0.25">
      <c r="A32" s="282"/>
      <c r="B32" s="283"/>
      <c r="C32" s="20" t="s">
        <v>233</v>
      </c>
      <c r="E32" s="21" t="s">
        <v>246</v>
      </c>
      <c r="F32" s="35"/>
      <c r="G32" s="40"/>
    </row>
    <row r="33" spans="1:8" ht="38.25" customHeight="1" x14ac:dyDescent="0.25">
      <c r="A33" s="282"/>
      <c r="B33" s="283"/>
      <c r="C33" s="20" t="s">
        <v>234</v>
      </c>
      <c r="E33" s="21" t="s">
        <v>247</v>
      </c>
      <c r="F33" s="35"/>
      <c r="G33" s="40"/>
    </row>
    <row r="34" spans="1:8" ht="44.25" customHeight="1" x14ac:dyDescent="0.25">
      <c r="A34" s="282"/>
      <c r="B34" s="283"/>
      <c r="C34" s="20" t="s">
        <v>271</v>
      </c>
      <c r="E34" s="21" t="s">
        <v>248</v>
      </c>
      <c r="F34" s="35"/>
      <c r="G34" s="40"/>
    </row>
    <row r="35" spans="1:8" ht="28.5" customHeight="1" x14ac:dyDescent="0.25">
      <c r="A35" s="282"/>
      <c r="B35" s="283"/>
      <c r="C35" s="20" t="s">
        <v>235</v>
      </c>
      <c r="E35" s="21" t="s">
        <v>249</v>
      </c>
      <c r="F35" s="35"/>
      <c r="G35" s="40"/>
    </row>
    <row r="36" spans="1:8" ht="25.5" customHeight="1" x14ac:dyDescent="0.25">
      <c r="A36" s="282"/>
      <c r="B36" s="283"/>
      <c r="C36" s="20" t="s">
        <v>236</v>
      </c>
      <c r="E36" s="21" t="s">
        <v>244</v>
      </c>
      <c r="F36" s="35"/>
      <c r="G36" s="40"/>
    </row>
    <row r="37" spans="1:8" ht="27" customHeight="1" x14ac:dyDescent="0.25">
      <c r="A37" s="282"/>
      <c r="B37" s="283"/>
      <c r="C37" s="20" t="s">
        <v>237</v>
      </c>
      <c r="E37" s="21"/>
      <c r="F37" s="35"/>
      <c r="G37" s="40"/>
    </row>
    <row r="38" spans="1:8" ht="25.5" customHeight="1" x14ac:dyDescent="0.25">
      <c r="A38" s="282"/>
      <c r="B38" s="283"/>
      <c r="C38" s="20" t="s">
        <v>238</v>
      </c>
      <c r="E38" s="21"/>
      <c r="F38" s="35"/>
      <c r="G38" s="40"/>
    </row>
    <row r="39" spans="1:8" ht="29.25" customHeight="1" x14ac:dyDescent="0.25">
      <c r="A39" s="282"/>
      <c r="B39" s="283"/>
      <c r="C39" s="20" t="s">
        <v>239</v>
      </c>
      <c r="E39" s="21"/>
      <c r="F39" s="35"/>
      <c r="G39" s="40"/>
    </row>
    <row r="40" spans="1:8" ht="30.75" customHeight="1" x14ac:dyDescent="0.25">
      <c r="A40" s="282"/>
      <c r="B40" s="283"/>
      <c r="C40" s="20" t="s">
        <v>240</v>
      </c>
      <c r="E40" s="21"/>
      <c r="F40" s="35"/>
      <c r="G40" s="40"/>
    </row>
    <row r="41" spans="1:8" ht="39.75" customHeight="1" x14ac:dyDescent="0.25">
      <c r="A41" s="284"/>
      <c r="B41" s="285"/>
      <c r="C41" s="20" t="s">
        <v>241</v>
      </c>
      <c r="E41" s="21"/>
      <c r="F41" s="35"/>
      <c r="G41" s="40"/>
    </row>
    <row r="43" spans="1:8" ht="36" customHeight="1" x14ac:dyDescent="0.25">
      <c r="A43" s="267" t="s">
        <v>250</v>
      </c>
      <c r="B43" s="268"/>
      <c r="C43" s="269"/>
      <c r="E43" s="279" t="s">
        <v>546</v>
      </c>
      <c r="F43" s="279"/>
      <c r="G43" s="279"/>
    </row>
    <row r="44" spans="1:8" ht="63.75" customHeight="1" x14ac:dyDescent="0.25">
      <c r="A44" s="265" t="s">
        <v>251</v>
      </c>
      <c r="B44" s="265"/>
      <c r="C44" s="20" t="s">
        <v>252</v>
      </c>
      <c r="E44" s="226" t="s">
        <v>269</v>
      </c>
      <c r="F44" s="45" t="s">
        <v>262</v>
      </c>
      <c r="G44" s="45" t="s">
        <v>263</v>
      </c>
      <c r="H44" s="34"/>
    </row>
    <row r="45" spans="1:8" ht="60" x14ac:dyDescent="0.25">
      <c r="A45" s="265"/>
      <c r="B45" s="265"/>
      <c r="C45" s="20" t="s">
        <v>253</v>
      </c>
      <c r="E45" s="49" t="s">
        <v>264</v>
      </c>
      <c r="F45" s="31" t="s">
        <v>263</v>
      </c>
      <c r="G45" s="47" t="s">
        <v>263</v>
      </c>
      <c r="H45" s="33"/>
    </row>
    <row r="46" spans="1:8" ht="106.5" customHeight="1" x14ac:dyDescent="0.25">
      <c r="A46" s="265"/>
      <c r="B46" s="265"/>
      <c r="C46" s="20" t="s">
        <v>254</v>
      </c>
      <c r="E46" s="49" t="s">
        <v>265</v>
      </c>
      <c r="F46" s="46" t="s">
        <v>262</v>
      </c>
      <c r="G46" s="47" t="s">
        <v>263</v>
      </c>
      <c r="H46" s="34"/>
    </row>
    <row r="47" spans="1:8" ht="58.5" customHeight="1" x14ac:dyDescent="0.25">
      <c r="A47" s="265"/>
      <c r="B47" s="265"/>
      <c r="C47" s="20" t="s">
        <v>255</v>
      </c>
      <c r="E47" s="48" t="s">
        <v>266</v>
      </c>
      <c r="F47" s="46" t="s">
        <v>262</v>
      </c>
      <c r="G47" s="47" t="s">
        <v>263</v>
      </c>
      <c r="H47" s="33"/>
    </row>
    <row r="48" spans="1:8" ht="106.5" customHeight="1" x14ac:dyDescent="0.25">
      <c r="A48" s="265"/>
      <c r="B48" s="265"/>
      <c r="C48" s="20" t="s">
        <v>256</v>
      </c>
      <c r="E48" s="48" t="s">
        <v>267</v>
      </c>
      <c r="F48" s="43" t="s">
        <v>270</v>
      </c>
      <c r="G48" s="44" t="s">
        <v>262</v>
      </c>
      <c r="H48" s="33"/>
    </row>
    <row r="49" spans="1:8" ht="45" x14ac:dyDescent="0.25">
      <c r="A49" s="265"/>
      <c r="B49" s="265"/>
      <c r="C49" s="20" t="s">
        <v>257</v>
      </c>
      <c r="E49" s="45" t="s">
        <v>268</v>
      </c>
      <c r="F49" s="42" t="s">
        <v>270</v>
      </c>
      <c r="G49" s="42" t="s">
        <v>270</v>
      </c>
      <c r="H49" s="33"/>
    </row>
    <row r="50" spans="1:8" x14ac:dyDescent="0.25">
      <c r="E50" s="32"/>
      <c r="F50" s="32"/>
      <c r="G50" s="33"/>
      <c r="H50" s="33"/>
    </row>
    <row r="51" spans="1:8" ht="41.25" customHeight="1" x14ac:dyDescent="0.25">
      <c r="A51" s="267" t="s">
        <v>278</v>
      </c>
      <c r="B51" s="268"/>
      <c r="C51" s="269"/>
      <c r="D51" s="37"/>
      <c r="E51" s="267" t="s">
        <v>415</v>
      </c>
      <c r="F51" s="268"/>
      <c r="G51" s="269"/>
      <c r="H51" s="34"/>
    </row>
    <row r="52" spans="1:8" ht="175.5" customHeight="1" x14ac:dyDescent="0.25">
      <c r="A52" s="265" t="s">
        <v>258</v>
      </c>
      <c r="B52" s="265"/>
      <c r="C52" s="20" t="s">
        <v>259</v>
      </c>
      <c r="D52" s="37"/>
      <c r="E52" s="286" t="s">
        <v>279</v>
      </c>
      <c r="F52" s="287"/>
      <c r="G52" s="288"/>
      <c r="H52" s="34"/>
    </row>
    <row r="53" spans="1:8" ht="141" customHeight="1" x14ac:dyDescent="0.25">
      <c r="A53" s="265"/>
      <c r="B53" s="265"/>
      <c r="C53" s="20" t="s">
        <v>260</v>
      </c>
      <c r="D53" s="37"/>
      <c r="E53" s="289"/>
      <c r="F53" s="290"/>
      <c r="G53" s="291"/>
      <c r="H53" s="34"/>
    </row>
    <row r="54" spans="1:8" ht="69" customHeight="1" x14ac:dyDescent="0.25">
      <c r="A54" s="265"/>
      <c r="B54" s="265"/>
      <c r="C54" s="20" t="s">
        <v>261</v>
      </c>
      <c r="D54" s="37"/>
      <c r="E54" s="292"/>
      <c r="F54" s="293"/>
      <c r="G54" s="294"/>
      <c r="H54" s="34"/>
    </row>
    <row r="55" spans="1:8" x14ac:dyDescent="0.25">
      <c r="E55" s="17"/>
      <c r="F55" s="17"/>
      <c r="G55" s="18"/>
      <c r="H55" s="18"/>
    </row>
    <row r="56" spans="1:8" ht="36" customHeight="1" x14ac:dyDescent="0.25">
      <c r="A56" s="267" t="s">
        <v>291</v>
      </c>
      <c r="B56" s="268"/>
      <c r="C56" s="269"/>
      <c r="E56" s="19" t="s">
        <v>315</v>
      </c>
    </row>
    <row r="57" spans="1:8" ht="66" customHeight="1" x14ac:dyDescent="0.25">
      <c r="A57" s="265" t="s">
        <v>292</v>
      </c>
      <c r="B57" s="265"/>
      <c r="C57" s="20" t="s">
        <v>337</v>
      </c>
      <c r="E57" s="207" t="s">
        <v>539</v>
      </c>
    </row>
    <row r="58" spans="1:8" ht="66" customHeight="1" x14ac:dyDescent="0.25">
      <c r="A58" s="265"/>
      <c r="B58" s="265"/>
      <c r="C58" s="20" t="s">
        <v>307</v>
      </c>
      <c r="E58" s="20" t="s">
        <v>319</v>
      </c>
    </row>
    <row r="59" spans="1:8" ht="46.5" customHeight="1" x14ac:dyDescent="0.25">
      <c r="A59" s="265"/>
      <c r="B59" s="265"/>
      <c r="C59" s="20" t="s">
        <v>299</v>
      </c>
      <c r="E59" s="233" t="s">
        <v>561</v>
      </c>
    </row>
    <row r="60" spans="1:8" ht="66.75" customHeight="1" x14ac:dyDescent="0.25">
      <c r="A60" s="265"/>
      <c r="B60" s="265"/>
      <c r="C60" s="20" t="s">
        <v>309</v>
      </c>
      <c r="E60" s="20"/>
    </row>
    <row r="61" spans="1:8" ht="66.75" customHeight="1" x14ac:dyDescent="0.25">
      <c r="A61" s="265"/>
      <c r="B61" s="265"/>
      <c r="C61" s="20" t="s">
        <v>313</v>
      </c>
      <c r="E61" s="20"/>
    </row>
    <row r="62" spans="1:8" ht="52.5" customHeight="1" x14ac:dyDescent="0.25">
      <c r="A62" s="265"/>
      <c r="B62" s="265"/>
      <c r="C62" s="20" t="s">
        <v>335</v>
      </c>
      <c r="E62" s="20"/>
    </row>
    <row r="63" spans="1:8" ht="48" customHeight="1" x14ac:dyDescent="0.25">
      <c r="A63" s="265" t="s">
        <v>293</v>
      </c>
      <c r="B63" s="265"/>
      <c r="C63" s="20" t="s">
        <v>300</v>
      </c>
      <c r="E63" s="20" t="s">
        <v>574</v>
      </c>
    </row>
    <row r="64" spans="1:8" ht="52.5" customHeight="1" x14ac:dyDescent="0.25">
      <c r="A64" s="265"/>
      <c r="B64" s="265"/>
      <c r="C64" s="20" t="s">
        <v>301</v>
      </c>
      <c r="E64" s="20" t="s">
        <v>560</v>
      </c>
    </row>
    <row r="65" spans="1:5" ht="48" customHeight="1" x14ac:dyDescent="0.25">
      <c r="A65" s="265"/>
      <c r="B65" s="265"/>
      <c r="C65" s="20" t="s">
        <v>320</v>
      </c>
      <c r="E65" s="20" t="s">
        <v>321</v>
      </c>
    </row>
    <row r="66" spans="1:5" ht="58.5" customHeight="1" x14ac:dyDescent="0.25">
      <c r="A66" s="265" t="s">
        <v>294</v>
      </c>
      <c r="B66" s="265"/>
      <c r="C66" s="20" t="s">
        <v>302</v>
      </c>
      <c r="E66" s="20" t="s">
        <v>316</v>
      </c>
    </row>
    <row r="67" spans="1:5" ht="60" customHeight="1" x14ac:dyDescent="0.25">
      <c r="A67" s="265"/>
      <c r="B67" s="265"/>
      <c r="C67" s="20" t="s">
        <v>303</v>
      </c>
      <c r="E67" s="233" t="s">
        <v>562</v>
      </c>
    </row>
    <row r="68" spans="1:5" ht="76.5" customHeight="1" x14ac:dyDescent="0.25">
      <c r="A68" s="265"/>
      <c r="B68" s="265"/>
      <c r="C68" s="20" t="s">
        <v>311</v>
      </c>
      <c r="E68" s="20" t="s">
        <v>338</v>
      </c>
    </row>
    <row r="69" spans="1:5" ht="39.75" customHeight="1" x14ac:dyDescent="0.25">
      <c r="A69" s="265"/>
      <c r="B69" s="265"/>
      <c r="C69" s="20" t="s">
        <v>310</v>
      </c>
      <c r="E69" s="20"/>
    </row>
    <row r="70" spans="1:5" ht="46.5" customHeight="1" x14ac:dyDescent="0.25">
      <c r="A70" s="265"/>
      <c r="B70" s="265"/>
      <c r="C70" s="20" t="s">
        <v>304</v>
      </c>
      <c r="E70" s="20"/>
    </row>
    <row r="71" spans="1:5" ht="35.25" customHeight="1" x14ac:dyDescent="0.25">
      <c r="A71" s="265" t="s">
        <v>295</v>
      </c>
      <c r="B71" s="265"/>
      <c r="C71" s="275" t="s">
        <v>305</v>
      </c>
      <c r="E71" s="275" t="s">
        <v>322</v>
      </c>
    </row>
    <row r="72" spans="1:5" x14ac:dyDescent="0.25">
      <c r="A72" s="265"/>
      <c r="B72" s="265"/>
      <c r="C72" s="276"/>
      <c r="E72" s="276"/>
    </row>
    <row r="73" spans="1:5" ht="84.75" customHeight="1" x14ac:dyDescent="0.25">
      <c r="A73" s="265"/>
      <c r="B73" s="265"/>
      <c r="C73" s="277"/>
      <c r="E73" s="277"/>
    </row>
    <row r="74" spans="1:5" ht="41.25" customHeight="1" x14ac:dyDescent="0.25">
      <c r="A74" s="265" t="s">
        <v>296</v>
      </c>
      <c r="B74" s="265"/>
      <c r="C74" s="20" t="s">
        <v>306</v>
      </c>
      <c r="E74" s="20" t="s">
        <v>324</v>
      </c>
    </row>
    <row r="75" spans="1:5" ht="69" customHeight="1" x14ac:dyDescent="0.25">
      <c r="A75" s="265"/>
      <c r="B75" s="265"/>
      <c r="C75" s="20" t="s">
        <v>336</v>
      </c>
      <c r="E75" s="50"/>
    </row>
    <row r="76" spans="1:5" ht="61.5" customHeight="1" x14ac:dyDescent="0.25">
      <c r="A76" s="265"/>
      <c r="B76" s="265"/>
      <c r="C76" s="20" t="s">
        <v>308</v>
      </c>
      <c r="E76" s="50"/>
    </row>
    <row r="77" spans="1:5" x14ac:dyDescent="0.25">
      <c r="A77" s="265" t="s">
        <v>297</v>
      </c>
      <c r="B77" s="265"/>
      <c r="C77" s="275" t="s">
        <v>312</v>
      </c>
      <c r="E77" s="275" t="s">
        <v>312</v>
      </c>
    </row>
    <row r="78" spans="1:5" x14ac:dyDescent="0.25">
      <c r="A78" s="265"/>
      <c r="B78" s="265"/>
      <c r="C78" s="276"/>
      <c r="E78" s="276"/>
    </row>
    <row r="79" spans="1:5" ht="63.75" customHeight="1" x14ac:dyDescent="0.25">
      <c r="A79" s="265"/>
      <c r="B79" s="265"/>
      <c r="C79" s="277"/>
      <c r="E79" s="277"/>
    </row>
    <row r="80" spans="1:5" x14ac:dyDescent="0.25">
      <c r="A80" s="265" t="s">
        <v>298</v>
      </c>
      <c r="B80" s="265"/>
      <c r="C80" s="275" t="s">
        <v>314</v>
      </c>
      <c r="E80" s="278" t="s">
        <v>317</v>
      </c>
    </row>
    <row r="81" spans="1:5" x14ac:dyDescent="0.25">
      <c r="A81" s="265"/>
      <c r="B81" s="265"/>
      <c r="C81" s="276"/>
      <c r="E81" s="278"/>
    </row>
    <row r="82" spans="1:5" ht="54" customHeight="1" x14ac:dyDescent="0.25">
      <c r="A82" s="265"/>
      <c r="B82" s="265"/>
      <c r="C82" s="277"/>
      <c r="E82" s="278"/>
    </row>
    <row r="83" spans="1:5" x14ac:dyDescent="0.25">
      <c r="A83" s="265" t="s">
        <v>318</v>
      </c>
      <c r="B83" s="265"/>
      <c r="C83" s="266" t="s">
        <v>334</v>
      </c>
      <c r="E83" s="266" t="s">
        <v>323</v>
      </c>
    </row>
    <row r="84" spans="1:5" x14ac:dyDescent="0.25">
      <c r="A84" s="265"/>
      <c r="B84" s="265"/>
      <c r="C84" s="266"/>
      <c r="E84" s="266"/>
    </row>
    <row r="85" spans="1:5" ht="86.25" customHeight="1" x14ac:dyDescent="0.25">
      <c r="A85" s="265"/>
      <c r="B85" s="265"/>
      <c r="C85" s="266"/>
      <c r="E85" s="266"/>
    </row>
  </sheetData>
  <mergeCells count="41">
    <mergeCell ref="D1:E2"/>
    <mergeCell ref="A1:C2"/>
    <mergeCell ref="A3:A21"/>
    <mergeCell ref="B18:B19"/>
    <mergeCell ref="C18:C19"/>
    <mergeCell ref="B11:B12"/>
    <mergeCell ref="B20:B21"/>
    <mergeCell ref="C20:C21"/>
    <mergeCell ref="C11:C17"/>
    <mergeCell ref="B3:B10"/>
    <mergeCell ref="C3:C10"/>
    <mergeCell ref="E43:G43"/>
    <mergeCell ref="A44:B49"/>
    <mergeCell ref="A51:C51"/>
    <mergeCell ref="A52:B54"/>
    <mergeCell ref="A30:C30"/>
    <mergeCell ref="A31:B41"/>
    <mergeCell ref="A43:C43"/>
    <mergeCell ref="E51:G51"/>
    <mergeCell ref="E52:G54"/>
    <mergeCell ref="E83:E85"/>
    <mergeCell ref="E77:E79"/>
    <mergeCell ref="E71:E73"/>
    <mergeCell ref="A74:B76"/>
    <mergeCell ref="A77:B79"/>
    <mergeCell ref="A80:B82"/>
    <mergeCell ref="C71:C73"/>
    <mergeCell ref="C77:C79"/>
    <mergeCell ref="C80:C82"/>
    <mergeCell ref="E80:E82"/>
    <mergeCell ref="A71:B73"/>
    <mergeCell ref="A22:A28"/>
    <mergeCell ref="B27:B28"/>
    <mergeCell ref="A83:B85"/>
    <mergeCell ref="C83:C85"/>
    <mergeCell ref="A56:C56"/>
    <mergeCell ref="A57:B62"/>
    <mergeCell ref="A63:B65"/>
    <mergeCell ref="A66:B70"/>
    <mergeCell ref="B22:B25"/>
    <mergeCell ref="C22:C25"/>
  </mergeCells>
  <pageMargins left="0.70866141732283516" right="0.70866141732283516" top="0" bottom="0" header="0" footer="0"/>
  <pageSetup paperSize="9" scale="2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workbookViewId="0"/>
  </sheetViews>
  <sheetFormatPr defaultColWidth="9.140625" defaultRowHeight="15" x14ac:dyDescent="0.25"/>
  <cols>
    <col min="1" max="1" width="5" customWidth="1"/>
    <col min="2" max="2" width="71.42578125" customWidth="1"/>
    <col min="3" max="3" width="79.5703125" bestFit="1" customWidth="1"/>
    <col min="4" max="4" width="9.140625" style="2" customWidth="1"/>
    <col min="5" max="5" width="48" style="2" customWidth="1"/>
    <col min="6" max="8" width="9.140625" style="2" customWidth="1"/>
    <col min="9" max="9" width="29.42578125" style="2" customWidth="1"/>
    <col min="10" max="10" width="9.140625" style="2" customWidth="1"/>
    <col min="11" max="16384" width="9.140625" style="2"/>
  </cols>
  <sheetData>
    <row r="1" spans="1:5" ht="15.75" x14ac:dyDescent="0.25">
      <c r="B1" s="1" t="s">
        <v>0</v>
      </c>
      <c r="C1" s="1"/>
    </row>
    <row r="2" spans="1:5" x14ac:dyDescent="0.25">
      <c r="B2" s="3" t="s">
        <v>1</v>
      </c>
      <c r="C2" s="6"/>
    </row>
    <row r="3" spans="1:5" ht="30" x14ac:dyDescent="0.25">
      <c r="B3" s="4" t="s">
        <v>4</v>
      </c>
      <c r="C3" s="7" t="e">
        <f>VLOOKUP(C2,#REF!,3,0)</f>
        <v>#REF!</v>
      </c>
    </row>
    <row r="4" spans="1:5" hidden="1" x14ac:dyDescent="0.25">
      <c r="B4" s="3" t="s">
        <v>7</v>
      </c>
      <c r="C4" s="6"/>
    </row>
    <row r="5" spans="1:5" ht="238.7" customHeight="1" x14ac:dyDescent="0.25">
      <c r="A5" s="2"/>
      <c r="B5" s="5" t="s">
        <v>5</v>
      </c>
      <c r="C5" s="8" t="e">
        <f>VLOOKUP(C2,#REF!,2)</f>
        <v>#REF!</v>
      </c>
      <c r="E5" s="9"/>
    </row>
  </sheetData>
  <dataValidations count="2">
    <dataValidation type="list" allowBlank="1" showInputMessage="1" showErrorMessage="1" sqref="C4" xr:uid="{00000000-0002-0000-0100-000000000000}">
      <formula1>Profilo_dirigente</formula1>
    </dataValidation>
    <dataValidation type="list" allowBlank="1" showInputMessage="1" showErrorMessage="1" sqref="C2" xr:uid="{00000000-0002-0000-0100-000001000000}">
      <formula1>#REF!</formula1>
    </dataValidation>
  </dataValidations>
  <pageMargins left="0.70866141732283516" right="0.70866141732283516" top="0" bottom="0" header="0" footer="0"/>
  <pageSetup paperSize="0" fitToWidth="0" fitToHeight="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1541-6FE8-4A3E-A11A-0D934E236B77}">
  <dimension ref="A2:W180"/>
  <sheetViews>
    <sheetView topLeftCell="A52" zoomScale="80" zoomScaleNormal="80" workbookViewId="0">
      <selection activeCell="G82" sqref="G82"/>
    </sheetView>
  </sheetViews>
  <sheetFormatPr defaultColWidth="8" defaultRowHeight="12.75" x14ac:dyDescent="0.25"/>
  <cols>
    <col min="1" max="1" width="17" style="63" bestFit="1" customWidth="1"/>
    <col min="2" max="3" width="18.7109375" style="63" customWidth="1"/>
    <col min="4" max="4" width="12.5703125" style="63" customWidth="1"/>
    <col min="5" max="5" width="10.85546875" style="63" customWidth="1"/>
    <col min="6" max="6" width="31.85546875" style="63" customWidth="1"/>
    <col min="7" max="15" width="35" style="63" customWidth="1"/>
    <col min="16" max="16" width="8" style="63"/>
    <col min="17" max="17" width="12.28515625" style="63" bestFit="1" customWidth="1"/>
    <col min="18" max="16384" width="8" style="63"/>
  </cols>
  <sheetData>
    <row r="2" spans="1:17" s="53" customFormat="1" x14ac:dyDescent="0.25">
      <c r="G2" s="53" t="s">
        <v>460</v>
      </c>
      <c r="H2" s="53" t="s">
        <v>465</v>
      </c>
      <c r="I2" s="53" t="s">
        <v>466</v>
      </c>
      <c r="J2" s="53" t="s">
        <v>467</v>
      </c>
      <c r="K2" s="53" t="s">
        <v>468</v>
      </c>
      <c r="L2" s="53" t="s">
        <v>469</v>
      </c>
    </row>
    <row r="3" spans="1:17" ht="21" customHeight="1" thickBot="1" x14ac:dyDescent="0.3">
      <c r="B3" s="52" t="s">
        <v>424</v>
      </c>
      <c r="C3" s="52"/>
      <c r="G3" s="53" t="s">
        <v>461</v>
      </c>
      <c r="H3" s="53" t="s">
        <v>470</v>
      </c>
      <c r="I3" s="53" t="s">
        <v>471</v>
      </c>
    </row>
    <row r="4" spans="1:17" s="53" customFormat="1" ht="35.450000000000003" customHeight="1" thickBot="1" x14ac:dyDescent="0.3">
      <c r="A4" s="170" t="s">
        <v>510</v>
      </c>
      <c r="B4" s="159" t="s">
        <v>195</v>
      </c>
      <c r="C4" s="171"/>
      <c r="D4" s="172" t="s">
        <v>425</v>
      </c>
      <c r="E4" s="172" t="s">
        <v>426</v>
      </c>
      <c r="F4" s="172" t="s">
        <v>427</v>
      </c>
      <c r="G4" s="320" t="s">
        <v>428</v>
      </c>
      <c r="H4" s="321"/>
      <c r="I4" s="321"/>
      <c r="J4" s="321"/>
      <c r="K4" s="321"/>
      <c r="L4" s="321"/>
      <c r="M4" s="321"/>
      <c r="N4" s="322"/>
      <c r="O4" s="173"/>
      <c r="P4" s="171"/>
      <c r="Q4" s="174"/>
    </row>
    <row r="5" spans="1:17" ht="28.5" customHeight="1" thickBot="1" x14ac:dyDescent="0.3">
      <c r="A5" s="369" t="s">
        <v>511</v>
      </c>
      <c r="B5" s="323" t="s">
        <v>272</v>
      </c>
      <c r="C5" s="326" t="s">
        <v>218</v>
      </c>
      <c r="D5" s="192" t="str">
        <f>Q7</f>
        <v>molto basso</v>
      </c>
      <c r="E5" s="192" t="str">
        <f>Q11</f>
        <v>alto</v>
      </c>
      <c r="F5" s="193" t="s">
        <v>523</v>
      </c>
      <c r="G5" s="329" t="s">
        <v>429</v>
      </c>
      <c r="H5" s="329" t="s">
        <v>430</v>
      </c>
      <c r="I5" s="329" t="s">
        <v>431</v>
      </c>
      <c r="J5" s="331" t="s">
        <v>462</v>
      </c>
      <c r="K5" s="331" t="s">
        <v>432</v>
      </c>
      <c r="L5" s="331" t="s">
        <v>433</v>
      </c>
      <c r="M5" s="331" t="s">
        <v>434</v>
      </c>
      <c r="N5" s="331" t="s">
        <v>435</v>
      </c>
      <c r="O5" s="160"/>
      <c r="P5" s="161"/>
      <c r="Q5" s="162"/>
    </row>
    <row r="6" spans="1:17" ht="27.95" customHeight="1" x14ac:dyDescent="0.25">
      <c r="A6" s="370"/>
      <c r="B6" s="324"/>
      <c r="C6" s="327"/>
      <c r="D6" s="55"/>
      <c r="E6" s="55"/>
      <c r="F6" s="55"/>
      <c r="G6" s="330"/>
      <c r="H6" s="330"/>
      <c r="I6" s="330"/>
      <c r="J6" s="332"/>
      <c r="K6" s="332"/>
      <c r="L6" s="332"/>
      <c r="M6" s="332"/>
      <c r="N6" s="332"/>
      <c r="O6" s="163"/>
      <c r="Q6" s="164"/>
    </row>
    <row r="7" spans="1:17" ht="27.95" customHeight="1" thickBot="1" x14ac:dyDescent="0.3">
      <c r="A7" s="370"/>
      <c r="B7" s="324"/>
      <c r="C7" s="327"/>
      <c r="D7" s="55"/>
      <c r="E7" s="55"/>
      <c r="F7" s="55"/>
      <c r="G7" s="63">
        <v>1</v>
      </c>
      <c r="H7" s="63">
        <v>1</v>
      </c>
      <c r="J7" s="63">
        <v>1</v>
      </c>
      <c r="L7" s="63">
        <v>1</v>
      </c>
      <c r="M7" s="63">
        <v>1</v>
      </c>
      <c r="N7" s="63">
        <v>1</v>
      </c>
      <c r="P7" s="63">
        <f>SUM(G7:N7)</f>
        <v>6</v>
      </c>
      <c r="Q7" s="164" t="s">
        <v>508</v>
      </c>
    </row>
    <row r="8" spans="1:17" s="53" customFormat="1" ht="35.450000000000003" customHeight="1" thickBot="1" x14ac:dyDescent="0.3">
      <c r="A8" s="370"/>
      <c r="B8" s="324"/>
      <c r="C8" s="327"/>
      <c r="D8" s="55"/>
      <c r="E8" s="55"/>
      <c r="F8" s="175"/>
      <c r="G8" s="320" t="s">
        <v>436</v>
      </c>
      <c r="H8" s="321"/>
      <c r="I8" s="321"/>
      <c r="J8" s="321"/>
      <c r="K8" s="321"/>
      <c r="L8" s="321"/>
      <c r="M8" s="321"/>
      <c r="N8" s="322"/>
      <c r="O8" s="165"/>
      <c r="Q8" s="166"/>
    </row>
    <row r="9" spans="1:17" ht="18.95" customHeight="1" x14ac:dyDescent="0.25">
      <c r="A9" s="370"/>
      <c r="B9" s="324"/>
      <c r="C9" s="327"/>
      <c r="D9" s="55"/>
      <c r="E9" s="55"/>
      <c r="F9" s="55"/>
      <c r="G9" s="332" t="s">
        <v>437</v>
      </c>
      <c r="H9" s="332" t="s">
        <v>438</v>
      </c>
      <c r="I9" s="332" t="s">
        <v>439</v>
      </c>
      <c r="J9" s="332" t="s">
        <v>463</v>
      </c>
      <c r="K9" s="332" t="s">
        <v>440</v>
      </c>
      <c r="L9" s="332" t="s">
        <v>441</v>
      </c>
      <c r="M9" s="332" t="s">
        <v>442</v>
      </c>
      <c r="N9" s="332" t="s">
        <v>443</v>
      </c>
      <c r="O9" s="332" t="s">
        <v>444</v>
      </c>
      <c r="Q9" s="164"/>
    </row>
    <row r="10" spans="1:17" ht="48" customHeight="1" x14ac:dyDescent="0.25">
      <c r="A10" s="370"/>
      <c r="B10" s="324"/>
      <c r="C10" s="327"/>
      <c r="D10" s="55"/>
      <c r="E10" s="55"/>
      <c r="F10" s="55"/>
      <c r="G10" s="332"/>
      <c r="H10" s="332"/>
      <c r="I10" s="332"/>
      <c r="J10" s="332"/>
      <c r="K10" s="332"/>
      <c r="L10" s="332"/>
      <c r="M10" s="332"/>
      <c r="N10" s="332"/>
      <c r="O10" s="332"/>
      <c r="Q10" s="164"/>
    </row>
    <row r="11" spans="1:17" ht="27.95" customHeight="1" thickBot="1" x14ac:dyDescent="0.3">
      <c r="A11" s="370"/>
      <c r="B11" s="324"/>
      <c r="C11" s="328"/>
      <c r="D11" s="167"/>
      <c r="E11" s="167"/>
      <c r="F11" s="167"/>
      <c r="G11" s="168">
        <v>1</v>
      </c>
      <c r="H11" s="168"/>
      <c r="I11" s="168"/>
      <c r="J11" s="168"/>
      <c r="K11" s="168"/>
      <c r="L11" s="168"/>
      <c r="M11" s="168"/>
      <c r="N11" s="168"/>
      <c r="O11" s="168"/>
      <c r="P11" s="168">
        <f>SUM(G11:O11)</f>
        <v>1</v>
      </c>
      <c r="Q11" s="169" t="s">
        <v>512</v>
      </c>
    </row>
    <row r="12" spans="1:17" ht="24" thickBot="1" x14ac:dyDescent="0.3">
      <c r="A12" s="370"/>
      <c r="B12" s="324"/>
      <c r="C12" s="62"/>
      <c r="D12" s="56"/>
      <c r="E12" s="56"/>
      <c r="F12" s="56"/>
      <c r="G12" s="320" t="s">
        <v>428</v>
      </c>
      <c r="H12" s="321"/>
      <c r="I12" s="321"/>
      <c r="J12" s="321"/>
      <c r="K12" s="321"/>
      <c r="L12" s="321"/>
      <c r="M12" s="321"/>
      <c r="N12" s="322"/>
      <c r="Q12" s="164"/>
    </row>
    <row r="13" spans="1:17" ht="27.95" customHeight="1" thickBot="1" x14ac:dyDescent="0.3">
      <c r="A13" s="370"/>
      <c r="B13" s="324"/>
      <c r="C13" s="326" t="s">
        <v>220</v>
      </c>
      <c r="D13" s="192" t="str">
        <f>Q15</f>
        <v>basso</v>
      </c>
      <c r="E13" s="192" t="str">
        <f>Q19</f>
        <v>alto</v>
      </c>
      <c r="F13" s="193" t="s">
        <v>523</v>
      </c>
      <c r="G13" s="329" t="s">
        <v>429</v>
      </c>
      <c r="H13" s="329" t="s">
        <v>430</v>
      </c>
      <c r="I13" s="329" t="s">
        <v>431</v>
      </c>
      <c r="J13" s="331" t="s">
        <v>462</v>
      </c>
      <c r="K13" s="331" t="s">
        <v>432</v>
      </c>
      <c r="L13" s="331" t="s">
        <v>433</v>
      </c>
      <c r="M13" s="331" t="s">
        <v>434</v>
      </c>
      <c r="N13" s="331" t="s">
        <v>435</v>
      </c>
      <c r="O13" s="160"/>
      <c r="P13" s="161"/>
      <c r="Q13" s="162"/>
    </row>
    <row r="14" spans="1:17" ht="27.95" customHeight="1" x14ac:dyDescent="0.25">
      <c r="A14" s="370"/>
      <c r="B14" s="324"/>
      <c r="C14" s="327"/>
      <c r="D14" s="55"/>
      <c r="E14" s="55"/>
      <c r="F14" s="55"/>
      <c r="G14" s="330"/>
      <c r="H14" s="330"/>
      <c r="I14" s="330"/>
      <c r="J14" s="332"/>
      <c r="K14" s="332"/>
      <c r="L14" s="332"/>
      <c r="M14" s="332"/>
      <c r="N14" s="332"/>
      <c r="O14" s="163"/>
      <c r="Q14" s="164"/>
    </row>
    <row r="15" spans="1:17" ht="27.95" customHeight="1" thickBot="1" x14ac:dyDescent="0.3">
      <c r="A15" s="370"/>
      <c r="B15" s="324"/>
      <c r="C15" s="327"/>
      <c r="D15" s="55"/>
      <c r="E15" s="55"/>
      <c r="F15" s="55"/>
      <c r="G15" s="63">
        <v>1</v>
      </c>
      <c r="H15" s="63">
        <v>1</v>
      </c>
      <c r="I15" s="63">
        <v>1</v>
      </c>
      <c r="N15" s="63">
        <v>1</v>
      </c>
      <c r="P15" s="63">
        <f>SUM(G15:N15)</f>
        <v>4</v>
      </c>
      <c r="Q15" s="164" t="str">
        <f>IF(P15&gt;=4,"basso",IF(P15=3,"medio",IF(P15&lt;=2,"alto")))</f>
        <v>basso</v>
      </c>
    </row>
    <row r="16" spans="1:17" ht="27.95" customHeight="1" thickBot="1" x14ac:dyDescent="0.3">
      <c r="A16" s="370"/>
      <c r="B16" s="324"/>
      <c r="C16" s="327"/>
      <c r="D16" s="55"/>
      <c r="E16" s="55"/>
      <c r="F16" s="175"/>
      <c r="G16" s="320" t="s">
        <v>436</v>
      </c>
      <c r="H16" s="321"/>
      <c r="I16" s="321"/>
      <c r="J16" s="321"/>
      <c r="K16" s="321"/>
      <c r="L16" s="321"/>
      <c r="M16" s="321"/>
      <c r="N16" s="322"/>
      <c r="O16" s="165"/>
      <c r="P16" s="53"/>
      <c r="Q16" s="166"/>
    </row>
    <row r="17" spans="1:23" ht="27.95" customHeight="1" x14ac:dyDescent="0.25">
      <c r="A17" s="370"/>
      <c r="B17" s="324"/>
      <c r="C17" s="327"/>
      <c r="D17" s="55"/>
      <c r="E17" s="55"/>
      <c r="F17" s="55"/>
      <c r="G17" s="332" t="s">
        <v>437</v>
      </c>
      <c r="H17" s="332" t="s">
        <v>445</v>
      </c>
      <c r="I17" s="332" t="s">
        <v>439</v>
      </c>
      <c r="J17" s="332" t="s">
        <v>463</v>
      </c>
      <c r="K17" s="332" t="s">
        <v>440</v>
      </c>
      <c r="L17" s="332" t="s">
        <v>441</v>
      </c>
      <c r="M17" s="332" t="s">
        <v>442</v>
      </c>
      <c r="N17" s="332" t="s">
        <v>443</v>
      </c>
      <c r="O17" s="332" t="s">
        <v>444</v>
      </c>
      <c r="Q17" s="164"/>
    </row>
    <row r="18" spans="1:23" ht="27.95" customHeight="1" x14ac:dyDescent="0.25">
      <c r="A18" s="370"/>
      <c r="B18" s="324"/>
      <c r="C18" s="327"/>
      <c r="D18" s="55"/>
      <c r="E18" s="55"/>
      <c r="F18" s="55"/>
      <c r="G18" s="332"/>
      <c r="H18" s="332"/>
      <c r="I18" s="332"/>
      <c r="J18" s="332"/>
      <c r="K18" s="332"/>
      <c r="L18" s="332"/>
      <c r="M18" s="332"/>
      <c r="N18" s="332"/>
      <c r="O18" s="332"/>
      <c r="Q18" s="164"/>
    </row>
    <row r="19" spans="1:23" ht="27.95" customHeight="1" thickBot="1" x14ac:dyDescent="0.3">
      <c r="A19" s="370"/>
      <c r="B19" s="324"/>
      <c r="C19" s="328"/>
      <c r="D19" s="167"/>
      <c r="E19" s="167"/>
      <c r="F19" s="167"/>
      <c r="G19" s="168">
        <v>1</v>
      </c>
      <c r="H19" s="168"/>
      <c r="I19" s="168"/>
      <c r="J19" s="168"/>
      <c r="K19" s="168"/>
      <c r="L19" s="168"/>
      <c r="M19" s="168"/>
      <c r="N19" s="168"/>
      <c r="O19" s="168"/>
      <c r="P19" s="168">
        <f>SUM(G19:O19)</f>
        <v>1</v>
      </c>
      <c r="Q19" s="169" t="s">
        <v>512</v>
      </c>
    </row>
    <row r="20" spans="1:23" ht="24" thickBot="1" x14ac:dyDescent="0.3">
      <c r="A20" s="370"/>
      <c r="B20" s="324"/>
      <c r="C20" s="62"/>
      <c r="D20" s="56"/>
      <c r="E20" s="56"/>
      <c r="F20" s="56"/>
      <c r="G20" s="320" t="s">
        <v>428</v>
      </c>
      <c r="H20" s="321"/>
      <c r="I20" s="321"/>
      <c r="J20" s="321"/>
      <c r="K20" s="321"/>
      <c r="L20" s="321"/>
      <c r="M20" s="321"/>
      <c r="N20" s="322"/>
      <c r="Q20" s="164"/>
    </row>
    <row r="21" spans="1:23" ht="27.95" customHeight="1" thickBot="1" x14ac:dyDescent="0.3">
      <c r="A21" s="370"/>
      <c r="B21" s="324"/>
      <c r="C21" s="333" t="s">
        <v>459</v>
      </c>
      <c r="D21" s="192" t="str">
        <f>Q23</f>
        <v>basso</v>
      </c>
      <c r="E21" s="192" t="str">
        <f>Q27</f>
        <v>alto</v>
      </c>
      <c r="F21" s="195" t="str">
        <f>IF(AND(D21="basso",E21="basso"),"basso",IF(AND(D21="basso",E21="medio"),"basso",IF(AND(D21="basso",E21="alto"),"medio",IF(AND(D21="medio",E21="basso"),"basso",IF(AND(D21="medio",E21="medio"),"medio",IF(AND(D21="medio",E21="alto"),"alto",IF(AND(D21="alto",E21="basso"),"medio",IF(AND(D21="alto",E21="medio"),"alto",IF(AND(D21="alto",E21="alto"),"alto")))))))))</f>
        <v>medio</v>
      </c>
      <c r="G21" s="329" t="s">
        <v>429</v>
      </c>
      <c r="H21" s="329" t="s">
        <v>430</v>
      </c>
      <c r="I21" s="329" t="s">
        <v>431</v>
      </c>
      <c r="J21" s="331" t="s">
        <v>462</v>
      </c>
      <c r="K21" s="331" t="s">
        <v>432</v>
      </c>
      <c r="L21" s="331" t="s">
        <v>433</v>
      </c>
      <c r="M21" s="331" t="s">
        <v>434</v>
      </c>
      <c r="N21" s="331" t="s">
        <v>435</v>
      </c>
      <c r="O21" s="160"/>
      <c r="P21" s="161"/>
      <c r="Q21" s="162"/>
    </row>
    <row r="22" spans="1:23" ht="27.95" customHeight="1" x14ac:dyDescent="0.25">
      <c r="A22" s="370"/>
      <c r="B22" s="324"/>
      <c r="C22" s="334"/>
      <c r="D22" s="55"/>
      <c r="E22" s="55"/>
      <c r="F22" s="55"/>
      <c r="G22" s="330"/>
      <c r="H22" s="330"/>
      <c r="I22" s="330"/>
      <c r="J22" s="332"/>
      <c r="K22" s="332"/>
      <c r="L22" s="332"/>
      <c r="M22" s="332"/>
      <c r="N22" s="332"/>
      <c r="O22" s="163"/>
      <c r="Q22" s="164"/>
    </row>
    <row r="23" spans="1:23" ht="27.95" customHeight="1" thickBot="1" x14ac:dyDescent="0.3">
      <c r="A23" s="370"/>
      <c r="B23" s="324"/>
      <c r="C23" s="334"/>
      <c r="D23" s="55"/>
      <c r="E23" s="55"/>
      <c r="F23" s="55"/>
      <c r="G23" s="63">
        <v>1</v>
      </c>
      <c r="H23" s="63">
        <v>1</v>
      </c>
      <c r="I23" s="63">
        <v>1</v>
      </c>
      <c r="N23" s="63">
        <v>1</v>
      </c>
      <c r="P23" s="63">
        <f>SUM(G23:N23)</f>
        <v>4</v>
      </c>
      <c r="Q23" s="164" t="str">
        <f>IF(P23&gt;=4,"basso",IF(P23=3,"medio",IF(P23&lt;=2,"alto")))</f>
        <v>basso</v>
      </c>
    </row>
    <row r="24" spans="1:23" ht="27.95" customHeight="1" thickBot="1" x14ac:dyDescent="0.3">
      <c r="A24" s="370"/>
      <c r="B24" s="324"/>
      <c r="C24" s="334"/>
      <c r="D24" s="55"/>
      <c r="E24" s="55"/>
      <c r="F24" s="175"/>
      <c r="G24" s="320" t="s">
        <v>436</v>
      </c>
      <c r="H24" s="321"/>
      <c r="I24" s="321"/>
      <c r="J24" s="321"/>
      <c r="K24" s="321"/>
      <c r="L24" s="321"/>
      <c r="M24" s="321"/>
      <c r="N24" s="322"/>
      <c r="O24" s="165"/>
      <c r="P24" s="53"/>
      <c r="Q24" s="166"/>
    </row>
    <row r="25" spans="1:23" ht="27.95" customHeight="1" x14ac:dyDescent="0.25">
      <c r="A25" s="370"/>
      <c r="B25" s="324"/>
      <c r="C25" s="334"/>
      <c r="D25" s="55"/>
      <c r="E25" s="55"/>
      <c r="F25" s="55"/>
      <c r="G25" s="332" t="s">
        <v>437</v>
      </c>
      <c r="H25" s="332" t="s">
        <v>445</v>
      </c>
      <c r="I25" s="332" t="s">
        <v>439</v>
      </c>
      <c r="J25" s="332" t="s">
        <v>463</v>
      </c>
      <c r="K25" s="332" t="s">
        <v>440</v>
      </c>
      <c r="L25" s="332" t="s">
        <v>441</v>
      </c>
      <c r="M25" s="332" t="s">
        <v>442</v>
      </c>
      <c r="N25" s="332" t="s">
        <v>443</v>
      </c>
      <c r="O25" s="332" t="s">
        <v>444</v>
      </c>
      <c r="Q25" s="164"/>
    </row>
    <row r="26" spans="1:23" ht="27.95" customHeight="1" x14ac:dyDescent="0.25">
      <c r="A26" s="370"/>
      <c r="B26" s="324"/>
      <c r="C26" s="334"/>
      <c r="D26" s="55"/>
      <c r="E26" s="55"/>
      <c r="F26" s="55"/>
      <c r="G26" s="332"/>
      <c r="H26" s="332"/>
      <c r="I26" s="332"/>
      <c r="J26" s="332"/>
      <c r="K26" s="332"/>
      <c r="L26" s="332"/>
      <c r="M26" s="332"/>
      <c r="N26" s="332"/>
      <c r="O26" s="332"/>
      <c r="Q26" s="164"/>
    </row>
    <row r="27" spans="1:23" ht="27.95" customHeight="1" thickBot="1" x14ac:dyDescent="0.3">
      <c r="A27" s="371"/>
      <c r="B27" s="325"/>
      <c r="C27" s="335"/>
      <c r="D27" s="167"/>
      <c r="E27" s="167"/>
      <c r="F27" s="167"/>
      <c r="G27" s="168">
        <v>1</v>
      </c>
      <c r="H27" s="168"/>
      <c r="I27" s="168"/>
      <c r="J27" s="168"/>
      <c r="K27" s="168">
        <v>1</v>
      </c>
      <c r="L27" s="168"/>
      <c r="M27" s="168"/>
      <c r="N27" s="168"/>
      <c r="O27" s="168"/>
      <c r="P27" s="168">
        <f>SUM(G27:O27)</f>
        <v>2</v>
      </c>
      <c r="Q27" s="169" t="s">
        <v>512</v>
      </c>
    </row>
    <row r="28" spans="1:23" x14ac:dyDescent="0.25">
      <c r="B28" s="62"/>
      <c r="C28" s="62"/>
      <c r="D28" s="56"/>
      <c r="E28" s="56"/>
      <c r="F28" s="56"/>
    </row>
    <row r="29" spans="1:23" ht="43.5" customHeight="1" x14ac:dyDescent="0.25">
      <c r="B29" s="62"/>
      <c r="C29" s="62"/>
      <c r="D29" s="56"/>
      <c r="E29" s="56"/>
      <c r="F29" s="218" t="s">
        <v>564</v>
      </c>
      <c r="G29" s="350" t="s">
        <v>568</v>
      </c>
      <c r="H29" s="351"/>
      <c r="I29" s="351"/>
      <c r="J29" s="351"/>
      <c r="K29" s="351"/>
      <c r="L29" s="351"/>
      <c r="M29" s="351"/>
      <c r="N29" s="351"/>
      <c r="O29" s="351"/>
      <c r="P29" s="351"/>
      <c r="Q29" s="351"/>
    </row>
    <row r="30" spans="1:23" ht="13.5" thickBot="1" x14ac:dyDescent="0.3">
      <c r="B30" s="62"/>
      <c r="C30" s="62"/>
      <c r="D30" s="56"/>
      <c r="E30" s="56"/>
      <c r="F30" s="56"/>
    </row>
    <row r="31" spans="1:23" ht="27.95" customHeight="1" thickBot="1" x14ac:dyDescent="0.3">
      <c r="C31" s="178"/>
      <c r="D31" s="172" t="s">
        <v>425</v>
      </c>
      <c r="E31" s="172" t="s">
        <v>426</v>
      </c>
      <c r="F31" s="172" t="s">
        <v>427</v>
      </c>
      <c r="G31" s="320" t="s">
        <v>428</v>
      </c>
      <c r="H31" s="321"/>
      <c r="I31" s="321"/>
      <c r="J31" s="321"/>
      <c r="K31" s="321"/>
      <c r="L31" s="321"/>
      <c r="M31" s="321"/>
      <c r="N31" s="322"/>
      <c r="O31" s="173"/>
      <c r="P31" s="171"/>
      <c r="Q31" s="174"/>
      <c r="R31" s="53"/>
      <c r="S31" s="53"/>
      <c r="T31" s="53"/>
      <c r="U31" s="53"/>
      <c r="V31" s="53"/>
      <c r="W31" s="53"/>
    </row>
    <row r="32" spans="1:23" ht="50.25" customHeight="1" thickBot="1" x14ac:dyDescent="0.3">
      <c r="A32" s="369" t="s">
        <v>514</v>
      </c>
      <c r="B32" s="336" t="s">
        <v>563</v>
      </c>
      <c r="C32" s="339" t="s">
        <v>446</v>
      </c>
      <c r="D32" s="196" t="str">
        <f>Q34</f>
        <v>molto bassa</v>
      </c>
      <c r="E32" s="196" t="str">
        <f>Q38</f>
        <v>altissima</v>
      </c>
      <c r="F32" s="195" t="s">
        <v>523</v>
      </c>
      <c r="G32" s="330" t="s">
        <v>429</v>
      </c>
      <c r="H32" s="330" t="s">
        <v>430</v>
      </c>
      <c r="I32" s="330" t="s">
        <v>431</v>
      </c>
      <c r="J32" s="332" t="s">
        <v>462</v>
      </c>
      <c r="K32" s="332" t="s">
        <v>432</v>
      </c>
      <c r="L32" s="332" t="s">
        <v>433</v>
      </c>
      <c r="M32" s="332" t="s">
        <v>434</v>
      </c>
      <c r="N32" s="332" t="s">
        <v>435</v>
      </c>
      <c r="O32" s="163"/>
      <c r="Q32" s="164"/>
    </row>
    <row r="33" spans="1:23" ht="40.5" hidden="1" customHeight="1" x14ac:dyDescent="0.25">
      <c r="A33" s="370"/>
      <c r="B33" s="337"/>
      <c r="C33" s="340"/>
      <c r="D33" s="55"/>
      <c r="E33" s="55"/>
      <c r="F33" s="185"/>
      <c r="G33" s="330"/>
      <c r="H33" s="330"/>
      <c r="I33" s="330"/>
      <c r="J33" s="332"/>
      <c r="K33" s="332"/>
      <c r="L33" s="332"/>
      <c r="M33" s="332"/>
      <c r="N33" s="332"/>
      <c r="O33" s="163"/>
      <c r="Q33" s="164"/>
    </row>
    <row r="34" spans="1:23" ht="27.95" customHeight="1" thickBot="1" x14ac:dyDescent="0.3">
      <c r="A34" s="370"/>
      <c r="B34" s="337"/>
      <c r="C34" s="340"/>
      <c r="D34" s="55"/>
      <c r="E34" s="55"/>
      <c r="F34" s="185"/>
      <c r="G34" s="63">
        <v>1</v>
      </c>
      <c r="H34" s="63">
        <v>1</v>
      </c>
      <c r="I34" s="63">
        <v>1</v>
      </c>
      <c r="K34" s="63">
        <v>1</v>
      </c>
      <c r="L34" s="63">
        <v>1</v>
      </c>
      <c r="N34" s="63">
        <v>1</v>
      </c>
      <c r="P34" s="63">
        <f>SUM(G34:N34)</f>
        <v>6</v>
      </c>
      <c r="Q34" s="164" t="s">
        <v>513</v>
      </c>
    </row>
    <row r="35" spans="1:23" ht="27" customHeight="1" thickBot="1" x14ac:dyDescent="0.3">
      <c r="A35" s="370"/>
      <c r="B35" s="337"/>
      <c r="C35" s="340"/>
      <c r="D35" s="55"/>
      <c r="E35" s="55"/>
      <c r="F35" s="185"/>
      <c r="G35" s="320" t="s">
        <v>436</v>
      </c>
      <c r="H35" s="321"/>
      <c r="I35" s="321"/>
      <c r="J35" s="321"/>
      <c r="K35" s="321"/>
      <c r="L35" s="321"/>
      <c r="M35" s="321"/>
      <c r="N35" s="322"/>
      <c r="O35" s="165"/>
      <c r="P35" s="53"/>
      <c r="Q35" s="166"/>
      <c r="R35" s="53"/>
      <c r="S35" s="53"/>
      <c r="T35" s="53"/>
      <c r="U35" s="53"/>
      <c r="V35" s="53"/>
      <c r="W35" s="53"/>
    </row>
    <row r="36" spans="1:23" ht="27" customHeight="1" x14ac:dyDescent="0.25">
      <c r="A36" s="370"/>
      <c r="B36" s="337"/>
      <c r="C36" s="340"/>
      <c r="D36" s="55"/>
      <c r="E36" s="55"/>
      <c r="F36" s="185"/>
      <c r="G36" s="332" t="s">
        <v>437</v>
      </c>
      <c r="H36" s="332" t="s">
        <v>445</v>
      </c>
      <c r="I36" s="332" t="s">
        <v>439</v>
      </c>
      <c r="J36" s="332" t="s">
        <v>463</v>
      </c>
      <c r="K36" s="332" t="s">
        <v>440</v>
      </c>
      <c r="L36" s="332" t="s">
        <v>441</v>
      </c>
      <c r="M36" s="332" t="s">
        <v>442</v>
      </c>
      <c r="N36" s="332" t="s">
        <v>443</v>
      </c>
      <c r="O36" s="332" t="s">
        <v>444</v>
      </c>
      <c r="Q36" s="164"/>
    </row>
    <row r="37" spans="1:23" ht="42" customHeight="1" x14ac:dyDescent="0.25">
      <c r="A37" s="370"/>
      <c r="B37" s="337"/>
      <c r="C37" s="340"/>
      <c r="D37" s="55"/>
      <c r="E37" s="55"/>
      <c r="F37" s="185"/>
      <c r="G37" s="332"/>
      <c r="H37" s="332"/>
      <c r="I37" s="332"/>
      <c r="J37" s="332"/>
      <c r="K37" s="332"/>
      <c r="L37" s="332"/>
      <c r="M37" s="332"/>
      <c r="N37" s="332"/>
      <c r="O37" s="332"/>
      <c r="Q37" s="164"/>
    </row>
    <row r="38" spans="1:23" ht="27" customHeight="1" thickBot="1" x14ac:dyDescent="0.3">
      <c r="A38" s="370"/>
      <c r="B38" s="337"/>
      <c r="C38" s="341"/>
      <c r="D38" s="167"/>
      <c r="E38" s="167"/>
      <c r="F38" s="186"/>
      <c r="G38" s="168">
        <v>1</v>
      </c>
      <c r="H38" s="168"/>
      <c r="I38" s="168"/>
      <c r="J38" s="168"/>
      <c r="K38" s="168"/>
      <c r="L38" s="168"/>
      <c r="M38" s="168"/>
      <c r="N38" s="168"/>
      <c r="O38" s="168"/>
      <c r="P38" s="168">
        <f>SUM(G38:O38)</f>
        <v>1</v>
      </c>
      <c r="Q38" s="169" t="s">
        <v>509</v>
      </c>
    </row>
    <row r="39" spans="1:23" ht="27" customHeight="1" thickBot="1" x14ac:dyDescent="0.3">
      <c r="A39" s="370"/>
      <c r="B39" s="337"/>
      <c r="C39" s="58"/>
      <c r="D39" s="183"/>
      <c r="E39" s="183"/>
      <c r="F39" s="183"/>
      <c r="G39" s="344" t="s">
        <v>428</v>
      </c>
      <c r="H39" s="345"/>
      <c r="I39" s="345"/>
      <c r="J39" s="345"/>
      <c r="K39" s="345"/>
      <c r="L39" s="345"/>
      <c r="M39" s="345"/>
      <c r="N39" s="346"/>
    </row>
    <row r="40" spans="1:23" ht="27" customHeight="1" thickBot="1" x14ac:dyDescent="0.3">
      <c r="A40" s="370"/>
      <c r="B40" s="337"/>
      <c r="C40" s="339" t="s">
        <v>447</v>
      </c>
      <c r="D40" s="196" t="str">
        <f>Q42</f>
        <v>alta</v>
      </c>
      <c r="E40" s="196" t="str">
        <f>Q46</f>
        <v>alto</v>
      </c>
      <c r="F40" s="194" t="s">
        <v>512</v>
      </c>
      <c r="G40" s="329" t="s">
        <v>429</v>
      </c>
      <c r="H40" s="329" t="s">
        <v>430</v>
      </c>
      <c r="I40" s="342" t="s">
        <v>431</v>
      </c>
      <c r="J40" s="331" t="s">
        <v>462</v>
      </c>
      <c r="K40" s="331" t="s">
        <v>432</v>
      </c>
      <c r="L40" s="331" t="s">
        <v>433</v>
      </c>
      <c r="M40" s="331" t="s">
        <v>434</v>
      </c>
      <c r="N40" s="331" t="s">
        <v>435</v>
      </c>
      <c r="O40" s="160"/>
      <c r="P40" s="161"/>
      <c r="Q40" s="162"/>
    </row>
    <row r="41" spans="1:23" ht="27" customHeight="1" x14ac:dyDescent="0.25">
      <c r="A41" s="370"/>
      <c r="B41" s="337"/>
      <c r="C41" s="340"/>
      <c r="D41" s="55"/>
      <c r="E41" s="55"/>
      <c r="F41" s="185"/>
      <c r="G41" s="330"/>
      <c r="H41" s="330"/>
      <c r="I41" s="343"/>
      <c r="J41" s="332"/>
      <c r="K41" s="332"/>
      <c r="L41" s="332"/>
      <c r="M41" s="332"/>
      <c r="N41" s="332"/>
      <c r="O41" s="163"/>
      <c r="Q41" s="164"/>
    </row>
    <row r="42" spans="1:23" ht="27" customHeight="1" thickBot="1" x14ac:dyDescent="0.3">
      <c r="A42" s="370"/>
      <c r="B42" s="337"/>
      <c r="C42" s="340"/>
      <c r="D42" s="55"/>
      <c r="E42" s="55"/>
      <c r="F42" s="185"/>
      <c r="G42" s="63">
        <v>1</v>
      </c>
      <c r="H42" s="63">
        <v>1</v>
      </c>
      <c r="P42" s="63">
        <f>SUM(G42:N42)</f>
        <v>2</v>
      </c>
      <c r="Q42" s="164" t="s">
        <v>526</v>
      </c>
    </row>
    <row r="43" spans="1:23" ht="27" customHeight="1" thickBot="1" x14ac:dyDescent="0.3">
      <c r="A43" s="370"/>
      <c r="B43" s="337"/>
      <c r="C43" s="340"/>
      <c r="D43" s="55"/>
      <c r="E43" s="55"/>
      <c r="F43" s="185"/>
      <c r="G43" s="321" t="s">
        <v>436</v>
      </c>
      <c r="H43" s="321"/>
      <c r="I43" s="321"/>
      <c r="J43" s="321"/>
      <c r="K43" s="321"/>
      <c r="L43" s="321"/>
      <c r="M43" s="321"/>
      <c r="N43" s="322"/>
      <c r="O43" s="165"/>
      <c r="P43" s="53"/>
      <c r="Q43" s="166"/>
    </row>
    <row r="44" spans="1:23" ht="27" customHeight="1" x14ac:dyDescent="0.25">
      <c r="A44" s="370"/>
      <c r="B44" s="337"/>
      <c r="C44" s="340"/>
      <c r="D44" s="55"/>
      <c r="E44" s="55"/>
      <c r="F44" s="185"/>
      <c r="G44" s="332" t="s">
        <v>437</v>
      </c>
      <c r="H44" s="332" t="s">
        <v>445</v>
      </c>
      <c r="I44" s="332" t="s">
        <v>439</v>
      </c>
      <c r="J44" s="332" t="s">
        <v>463</v>
      </c>
      <c r="K44" s="332" t="s">
        <v>440</v>
      </c>
      <c r="L44" s="332" t="s">
        <v>441</v>
      </c>
      <c r="M44" s="332" t="s">
        <v>442</v>
      </c>
      <c r="N44" s="332" t="s">
        <v>443</v>
      </c>
      <c r="O44" s="332" t="s">
        <v>444</v>
      </c>
      <c r="Q44" s="164"/>
    </row>
    <row r="45" spans="1:23" ht="27" customHeight="1" x14ac:dyDescent="0.25">
      <c r="A45" s="370"/>
      <c r="B45" s="337"/>
      <c r="C45" s="340"/>
      <c r="D45" s="55"/>
      <c r="E45" s="55"/>
      <c r="F45" s="185"/>
      <c r="G45" s="332"/>
      <c r="H45" s="332"/>
      <c r="I45" s="332"/>
      <c r="J45" s="332"/>
      <c r="K45" s="332"/>
      <c r="L45" s="332"/>
      <c r="M45" s="332"/>
      <c r="N45" s="332"/>
      <c r="O45" s="332"/>
      <c r="Q45" s="164"/>
    </row>
    <row r="46" spans="1:23" ht="27" customHeight="1" thickBot="1" x14ac:dyDescent="0.3">
      <c r="A46" s="370"/>
      <c r="B46" s="337"/>
      <c r="C46" s="341"/>
      <c r="D46" s="167"/>
      <c r="E46" s="167"/>
      <c r="F46" s="186"/>
      <c r="G46" s="168">
        <v>1</v>
      </c>
      <c r="H46" s="168"/>
      <c r="I46" s="168"/>
      <c r="J46" s="168"/>
      <c r="K46" s="168"/>
      <c r="L46" s="168"/>
      <c r="M46" s="168"/>
      <c r="N46" s="168"/>
      <c r="O46" s="168"/>
      <c r="P46" s="168">
        <f>SUM(G46:O46)</f>
        <v>1</v>
      </c>
      <c r="Q46" s="169" t="s">
        <v>512</v>
      </c>
    </row>
    <row r="47" spans="1:23" ht="27" customHeight="1" thickBot="1" x14ac:dyDescent="0.3">
      <c r="A47" s="370"/>
      <c r="B47" s="337"/>
      <c r="C47" s="58"/>
      <c r="D47" s="183"/>
      <c r="E47" s="183"/>
      <c r="F47" s="183"/>
      <c r="G47" s="320" t="s">
        <v>428</v>
      </c>
      <c r="H47" s="321"/>
      <c r="I47" s="321"/>
      <c r="J47" s="321"/>
      <c r="K47" s="321"/>
      <c r="L47" s="321"/>
      <c r="M47" s="321"/>
      <c r="N47" s="322"/>
    </row>
    <row r="48" spans="1:23" ht="27" customHeight="1" thickBot="1" x14ac:dyDescent="0.3">
      <c r="A48" s="370"/>
      <c r="B48" s="337"/>
      <c r="C48" s="339" t="s">
        <v>448</v>
      </c>
      <c r="D48" s="196" t="str">
        <f>Q50</f>
        <v>basso</v>
      </c>
      <c r="E48" s="196" t="str">
        <f>Q54</f>
        <v>alto</v>
      </c>
      <c r="F48" s="195" t="str">
        <f>IF(AND(D48="basso",E48="basso"),"basso",IF(AND(D48="basso",E48="medio"),"basso",IF(AND(D48="basso",E48="alto"),"medio",IF(AND(D48="medio",E48="basso"),"basso",IF(AND(D48="medio",E48="medio"),"medio",IF(AND(D48="medio",E48="alto"),"alto",IF(AND(D48="alto",E48="basso"),"medio",IF(AND(D48="alto",E48="medio"),"alto",IF(AND(D48="alto",E48="alto"),"alto")))))))))</f>
        <v>medio</v>
      </c>
      <c r="G48" s="329" t="s">
        <v>429</v>
      </c>
      <c r="H48" s="329" t="s">
        <v>430</v>
      </c>
      <c r="I48" s="329" t="s">
        <v>431</v>
      </c>
      <c r="J48" s="331" t="s">
        <v>462</v>
      </c>
      <c r="K48" s="331" t="s">
        <v>432</v>
      </c>
      <c r="L48" s="331" t="s">
        <v>433</v>
      </c>
      <c r="M48" s="331" t="s">
        <v>434</v>
      </c>
      <c r="N48" s="331" t="s">
        <v>435</v>
      </c>
      <c r="O48" s="160"/>
      <c r="P48" s="161"/>
      <c r="Q48" s="162"/>
    </row>
    <row r="49" spans="1:17" ht="27" customHeight="1" x14ac:dyDescent="0.25">
      <c r="A49" s="370"/>
      <c r="B49" s="337"/>
      <c r="C49" s="340"/>
      <c r="D49" s="55"/>
      <c r="E49" s="55"/>
      <c r="F49" s="185"/>
      <c r="G49" s="330"/>
      <c r="H49" s="330"/>
      <c r="I49" s="330"/>
      <c r="J49" s="332"/>
      <c r="K49" s="332"/>
      <c r="L49" s="332"/>
      <c r="M49" s="332"/>
      <c r="N49" s="332"/>
      <c r="O49" s="163"/>
      <c r="Q49" s="164"/>
    </row>
    <row r="50" spans="1:17" ht="27" customHeight="1" thickBot="1" x14ac:dyDescent="0.3">
      <c r="A50" s="370"/>
      <c r="B50" s="337"/>
      <c r="C50" s="340"/>
      <c r="D50" s="55"/>
      <c r="E50" s="55"/>
      <c r="F50" s="185"/>
      <c r="G50" s="63">
        <v>1</v>
      </c>
      <c r="H50" s="63">
        <v>1</v>
      </c>
      <c r="M50" s="63">
        <v>1</v>
      </c>
      <c r="N50" s="63">
        <v>1</v>
      </c>
      <c r="P50" s="63">
        <f>SUM(G50:N50)</f>
        <v>4</v>
      </c>
      <c r="Q50" s="164" t="str">
        <f>IF(P50&gt;=4,"basso",IF(P50=3,"medio",IF(P50&lt;=2,"alto")))</f>
        <v>basso</v>
      </c>
    </row>
    <row r="51" spans="1:17" ht="27" customHeight="1" thickBot="1" x14ac:dyDescent="0.3">
      <c r="A51" s="370"/>
      <c r="B51" s="337"/>
      <c r="C51" s="340"/>
      <c r="D51" s="55"/>
      <c r="E51" s="55"/>
      <c r="F51" s="185"/>
      <c r="G51" s="321" t="s">
        <v>436</v>
      </c>
      <c r="H51" s="321"/>
      <c r="I51" s="321"/>
      <c r="J51" s="321"/>
      <c r="K51" s="321"/>
      <c r="L51" s="321"/>
      <c r="M51" s="321"/>
      <c r="N51" s="322"/>
      <c r="O51" s="165"/>
      <c r="P51" s="53"/>
      <c r="Q51" s="166"/>
    </row>
    <row r="52" spans="1:17" ht="27" customHeight="1" x14ac:dyDescent="0.25">
      <c r="A52" s="370"/>
      <c r="B52" s="337"/>
      <c r="C52" s="340"/>
      <c r="D52" s="55"/>
      <c r="E52" s="55"/>
      <c r="F52" s="185"/>
      <c r="G52" s="332" t="s">
        <v>437</v>
      </c>
      <c r="H52" s="332" t="s">
        <v>445</v>
      </c>
      <c r="I52" s="332" t="s">
        <v>439</v>
      </c>
      <c r="J52" s="332" t="s">
        <v>463</v>
      </c>
      <c r="K52" s="332" t="s">
        <v>440</v>
      </c>
      <c r="L52" s="332" t="s">
        <v>441</v>
      </c>
      <c r="M52" s="332" t="s">
        <v>442</v>
      </c>
      <c r="N52" s="332" t="s">
        <v>443</v>
      </c>
      <c r="O52" s="332" t="s">
        <v>444</v>
      </c>
      <c r="Q52" s="164"/>
    </row>
    <row r="53" spans="1:17" ht="27" customHeight="1" x14ac:dyDescent="0.25">
      <c r="A53" s="370"/>
      <c r="B53" s="337"/>
      <c r="C53" s="340"/>
      <c r="D53" s="55"/>
      <c r="E53" s="55"/>
      <c r="F53" s="185"/>
      <c r="G53" s="332"/>
      <c r="H53" s="332"/>
      <c r="I53" s="332"/>
      <c r="J53" s="332"/>
      <c r="K53" s="332"/>
      <c r="L53" s="332"/>
      <c r="M53" s="332"/>
      <c r="N53" s="332"/>
      <c r="O53" s="332"/>
      <c r="Q53" s="164"/>
    </row>
    <row r="54" spans="1:17" ht="27" customHeight="1" thickBot="1" x14ac:dyDescent="0.3">
      <c r="A54" s="370"/>
      <c r="B54" s="337"/>
      <c r="C54" s="341"/>
      <c r="D54" s="167"/>
      <c r="E54" s="167"/>
      <c r="F54" s="186"/>
      <c r="G54" s="168">
        <v>1</v>
      </c>
      <c r="H54" s="168">
        <v>1</v>
      </c>
      <c r="I54" s="168"/>
      <c r="J54" s="168"/>
      <c r="K54" s="168"/>
      <c r="L54" s="168"/>
      <c r="M54" s="168"/>
      <c r="N54" s="168"/>
      <c r="O54" s="168"/>
      <c r="P54" s="168">
        <f>SUM(G54:O54)</f>
        <v>2</v>
      </c>
      <c r="Q54" s="169" t="s">
        <v>512</v>
      </c>
    </row>
    <row r="55" spans="1:17" ht="27" customHeight="1" thickBot="1" x14ac:dyDescent="0.3">
      <c r="A55" s="370"/>
      <c r="B55" s="337"/>
      <c r="C55" s="156"/>
      <c r="D55" s="184"/>
      <c r="E55" s="184"/>
      <c r="F55" s="184"/>
      <c r="G55" s="320" t="s">
        <v>428</v>
      </c>
      <c r="H55" s="321"/>
      <c r="I55" s="321"/>
      <c r="J55" s="321"/>
      <c r="K55" s="321"/>
      <c r="L55" s="321"/>
      <c r="M55" s="321"/>
      <c r="N55" s="322"/>
      <c r="O55" s="161"/>
      <c r="P55" s="161"/>
      <c r="Q55" s="162"/>
    </row>
    <row r="56" spans="1:17" ht="27" customHeight="1" thickBot="1" x14ac:dyDescent="0.3">
      <c r="A56" s="370"/>
      <c r="B56" s="337"/>
      <c r="C56" s="339" t="s">
        <v>449</v>
      </c>
      <c r="D56" s="196" t="str">
        <f>Q58</f>
        <v>molto bassa</v>
      </c>
      <c r="E56" s="196" t="str">
        <f>Q62</f>
        <v>alto</v>
      </c>
      <c r="F56" s="195" t="s">
        <v>523</v>
      </c>
      <c r="G56" s="330" t="s">
        <v>429</v>
      </c>
      <c r="H56" s="330" t="s">
        <v>430</v>
      </c>
      <c r="I56" s="330" t="s">
        <v>431</v>
      </c>
      <c r="J56" s="332" t="s">
        <v>462</v>
      </c>
      <c r="K56" s="332" t="s">
        <v>432</v>
      </c>
      <c r="L56" s="332" t="s">
        <v>433</v>
      </c>
      <c r="M56" s="332" t="s">
        <v>434</v>
      </c>
      <c r="N56" s="332" t="s">
        <v>435</v>
      </c>
      <c r="O56" s="163"/>
      <c r="Q56" s="164"/>
    </row>
    <row r="57" spans="1:17" ht="27" customHeight="1" x14ac:dyDescent="0.25">
      <c r="A57" s="370"/>
      <c r="B57" s="337"/>
      <c r="C57" s="340"/>
      <c r="D57" s="55"/>
      <c r="E57" s="55"/>
      <c r="F57" s="185"/>
      <c r="G57" s="330"/>
      <c r="H57" s="330"/>
      <c r="I57" s="330"/>
      <c r="J57" s="332"/>
      <c r="K57" s="332"/>
      <c r="L57" s="332"/>
      <c r="M57" s="332"/>
      <c r="N57" s="332"/>
      <c r="O57" s="163"/>
      <c r="Q57" s="164"/>
    </row>
    <row r="58" spans="1:17" ht="27" customHeight="1" thickBot="1" x14ac:dyDescent="0.3">
      <c r="A58" s="370"/>
      <c r="B58" s="337"/>
      <c r="C58" s="340"/>
      <c r="D58" s="55"/>
      <c r="E58" s="55"/>
      <c r="F58" s="185"/>
      <c r="H58" s="63">
        <v>1</v>
      </c>
      <c r="L58" s="63">
        <v>1</v>
      </c>
      <c r="M58" s="63">
        <v>1</v>
      </c>
      <c r="N58" s="63">
        <v>1</v>
      </c>
      <c r="P58" s="63">
        <f>SUM(G58:N58)</f>
        <v>4</v>
      </c>
      <c r="Q58" s="164" t="s">
        <v>513</v>
      </c>
    </row>
    <row r="59" spans="1:17" ht="27" customHeight="1" thickBot="1" x14ac:dyDescent="0.3">
      <c r="A59" s="370"/>
      <c r="B59" s="337"/>
      <c r="C59" s="340"/>
      <c r="D59" s="55"/>
      <c r="E59" s="55"/>
      <c r="F59" s="185"/>
      <c r="G59" s="321" t="s">
        <v>436</v>
      </c>
      <c r="H59" s="321"/>
      <c r="I59" s="321"/>
      <c r="J59" s="321"/>
      <c r="K59" s="321"/>
      <c r="L59" s="321"/>
      <c r="M59" s="321"/>
      <c r="N59" s="322"/>
      <c r="O59" s="165"/>
      <c r="P59" s="53"/>
      <c r="Q59" s="166"/>
    </row>
    <row r="60" spans="1:17" ht="27" customHeight="1" x14ac:dyDescent="0.25">
      <c r="A60" s="370"/>
      <c r="B60" s="337"/>
      <c r="C60" s="340"/>
      <c r="D60" s="55"/>
      <c r="E60" s="55"/>
      <c r="F60" s="185"/>
      <c r="G60" s="332" t="s">
        <v>437</v>
      </c>
      <c r="H60" s="332" t="s">
        <v>445</v>
      </c>
      <c r="I60" s="332" t="s">
        <v>439</v>
      </c>
      <c r="J60" s="332" t="s">
        <v>463</v>
      </c>
      <c r="K60" s="332" t="s">
        <v>440</v>
      </c>
      <c r="L60" s="332" t="s">
        <v>441</v>
      </c>
      <c r="M60" s="332" t="s">
        <v>442</v>
      </c>
      <c r="N60" s="332" t="s">
        <v>443</v>
      </c>
      <c r="O60" s="332" t="s">
        <v>444</v>
      </c>
      <c r="Q60" s="164"/>
    </row>
    <row r="61" spans="1:17" ht="27" customHeight="1" x14ac:dyDescent="0.25">
      <c r="A61" s="370"/>
      <c r="B61" s="337"/>
      <c r="C61" s="340"/>
      <c r="D61" s="55"/>
      <c r="E61" s="55"/>
      <c r="F61" s="185"/>
      <c r="G61" s="332"/>
      <c r="H61" s="332"/>
      <c r="I61" s="332"/>
      <c r="J61" s="332"/>
      <c r="K61" s="332"/>
      <c r="L61" s="332"/>
      <c r="M61" s="332"/>
      <c r="N61" s="332"/>
      <c r="O61" s="332"/>
      <c r="Q61" s="164"/>
    </row>
    <row r="62" spans="1:17" ht="27" customHeight="1" thickBot="1" x14ac:dyDescent="0.3">
      <c r="A62" s="370"/>
      <c r="B62" s="337"/>
      <c r="C62" s="341"/>
      <c r="D62" s="167"/>
      <c r="E62" s="167"/>
      <c r="F62" s="186"/>
      <c r="G62" s="168"/>
      <c r="H62" s="168">
        <v>1</v>
      </c>
      <c r="I62" s="168"/>
      <c r="J62" s="168"/>
      <c r="K62" s="168"/>
      <c r="L62" s="168"/>
      <c r="M62" s="168"/>
      <c r="N62" s="168"/>
      <c r="O62" s="168"/>
      <c r="P62" s="168">
        <f>SUM(G62:O62)</f>
        <v>1</v>
      </c>
      <c r="Q62" s="169" t="s">
        <v>512</v>
      </c>
    </row>
    <row r="63" spans="1:17" ht="27" customHeight="1" thickBot="1" x14ac:dyDescent="0.3">
      <c r="A63" s="370"/>
      <c r="B63" s="337"/>
      <c r="C63" s="62"/>
      <c r="D63" s="56"/>
      <c r="E63" s="56"/>
      <c r="F63" s="56"/>
      <c r="G63" s="349" t="s">
        <v>428</v>
      </c>
      <c r="H63" s="349"/>
      <c r="I63" s="349"/>
      <c r="J63" s="349"/>
      <c r="K63" s="349"/>
      <c r="L63" s="349"/>
      <c r="M63" s="349"/>
      <c r="N63" s="349"/>
    </row>
    <row r="64" spans="1:17" ht="27" customHeight="1" thickBot="1" x14ac:dyDescent="0.3">
      <c r="A64" s="370"/>
      <c r="B64" s="337"/>
      <c r="C64" s="339" t="s">
        <v>525</v>
      </c>
      <c r="D64" s="196" t="str">
        <f>Q66</f>
        <v>basso</v>
      </c>
      <c r="E64" s="196" t="str">
        <f>Q70</f>
        <v>alto</v>
      </c>
      <c r="F64" s="195" t="str">
        <f>IF(AND(D64="basso",E64="basso"),"basso",IF(AND(D64="basso",E64="medio"),"basso",IF(AND(D64="basso",E64="alto"),"medio",IF(AND(D64="medio",E64="basso"),"basso",IF(AND(D64="medio",E64="medio"),"medio",IF(AND(D64="medio",E64="alto"),"alto",IF(AND(D64="alto",E64="basso"),"medio",IF(AND(D64="alto",E64="medio"),"alto",IF(AND(D64="alto",E64="alto"),"alto")))))))))</f>
        <v>medio</v>
      </c>
      <c r="G64" s="329" t="s">
        <v>429</v>
      </c>
      <c r="H64" s="329" t="s">
        <v>430</v>
      </c>
      <c r="I64" s="329" t="s">
        <v>431</v>
      </c>
      <c r="J64" s="331" t="s">
        <v>462</v>
      </c>
      <c r="K64" s="331" t="s">
        <v>432</v>
      </c>
      <c r="L64" s="331" t="s">
        <v>433</v>
      </c>
      <c r="M64" s="331" t="s">
        <v>434</v>
      </c>
      <c r="N64" s="331" t="s">
        <v>435</v>
      </c>
      <c r="O64" s="160"/>
      <c r="P64" s="161"/>
      <c r="Q64" s="162"/>
    </row>
    <row r="65" spans="1:17" ht="27" customHeight="1" x14ac:dyDescent="0.25">
      <c r="A65" s="370"/>
      <c r="B65" s="337"/>
      <c r="C65" s="340"/>
      <c r="D65" s="55"/>
      <c r="E65" s="55"/>
      <c r="F65" s="185"/>
      <c r="G65" s="330"/>
      <c r="H65" s="330"/>
      <c r="I65" s="330"/>
      <c r="J65" s="332"/>
      <c r="K65" s="332"/>
      <c r="L65" s="332"/>
      <c r="M65" s="332"/>
      <c r="N65" s="332"/>
      <c r="O65" s="163"/>
      <c r="Q65" s="164"/>
    </row>
    <row r="66" spans="1:17" ht="27" customHeight="1" thickBot="1" x14ac:dyDescent="0.3">
      <c r="A66" s="370"/>
      <c r="B66" s="337"/>
      <c r="C66" s="340"/>
      <c r="D66" s="55"/>
      <c r="E66" s="55"/>
      <c r="F66" s="185"/>
      <c r="H66" s="63">
        <v>1</v>
      </c>
      <c r="J66" s="63">
        <v>1</v>
      </c>
      <c r="M66" s="63">
        <v>1</v>
      </c>
      <c r="N66" s="63">
        <v>1</v>
      </c>
      <c r="P66" s="63">
        <f>SUM(G66:N66)</f>
        <v>4</v>
      </c>
      <c r="Q66" s="164" t="str">
        <f>IF(P66&gt;=4,"basso",IF(P66=3,"medio",IF(P66&lt;=2,"alto")))</f>
        <v>basso</v>
      </c>
    </row>
    <row r="67" spans="1:17" ht="27" customHeight="1" thickBot="1" x14ac:dyDescent="0.3">
      <c r="A67" s="370"/>
      <c r="B67" s="337"/>
      <c r="C67" s="340"/>
      <c r="D67" s="55"/>
      <c r="E67" s="55"/>
      <c r="F67" s="185"/>
      <c r="G67" s="320" t="s">
        <v>436</v>
      </c>
      <c r="H67" s="321"/>
      <c r="I67" s="321"/>
      <c r="J67" s="321"/>
      <c r="K67" s="321"/>
      <c r="L67" s="321"/>
      <c r="M67" s="321"/>
      <c r="N67" s="322"/>
      <c r="O67" s="165"/>
      <c r="P67" s="53"/>
      <c r="Q67" s="166"/>
    </row>
    <row r="68" spans="1:17" ht="27" customHeight="1" x14ac:dyDescent="0.25">
      <c r="A68" s="370"/>
      <c r="B68" s="337"/>
      <c r="C68" s="340"/>
      <c r="D68" s="55"/>
      <c r="E68" s="55"/>
      <c r="F68" s="185"/>
      <c r="G68" s="332" t="s">
        <v>437</v>
      </c>
      <c r="H68" s="332" t="s">
        <v>445</v>
      </c>
      <c r="I68" s="332" t="s">
        <v>439</v>
      </c>
      <c r="J68" s="332" t="s">
        <v>463</v>
      </c>
      <c r="K68" s="332" t="s">
        <v>440</v>
      </c>
      <c r="L68" s="332" t="s">
        <v>441</v>
      </c>
      <c r="M68" s="332" t="s">
        <v>442</v>
      </c>
      <c r="N68" s="332" t="s">
        <v>443</v>
      </c>
      <c r="O68" s="332" t="s">
        <v>444</v>
      </c>
      <c r="Q68" s="164"/>
    </row>
    <row r="69" spans="1:17" ht="27" customHeight="1" x14ac:dyDescent="0.25">
      <c r="A69" s="370"/>
      <c r="B69" s="337"/>
      <c r="C69" s="340"/>
      <c r="D69" s="55"/>
      <c r="E69" s="55"/>
      <c r="F69" s="185"/>
      <c r="G69" s="332"/>
      <c r="H69" s="332"/>
      <c r="I69" s="332"/>
      <c r="J69" s="332"/>
      <c r="K69" s="332"/>
      <c r="L69" s="332"/>
      <c r="M69" s="332"/>
      <c r="N69" s="332"/>
      <c r="O69" s="332"/>
      <c r="Q69" s="164"/>
    </row>
    <row r="70" spans="1:17" ht="27" customHeight="1" thickBot="1" x14ac:dyDescent="0.3">
      <c r="A70" s="371"/>
      <c r="B70" s="338"/>
      <c r="C70" s="341"/>
      <c r="D70" s="167"/>
      <c r="E70" s="167"/>
      <c r="F70" s="186"/>
      <c r="G70" s="168"/>
      <c r="H70" s="168">
        <v>1</v>
      </c>
      <c r="I70" s="168"/>
      <c r="J70" s="168"/>
      <c r="K70" s="168"/>
      <c r="L70" s="168"/>
      <c r="M70" s="168"/>
      <c r="N70" s="168"/>
      <c r="O70" s="168"/>
      <c r="P70" s="168">
        <f>SUM(G70:O70)</f>
        <v>1</v>
      </c>
      <c r="Q70" s="169" t="s">
        <v>512</v>
      </c>
    </row>
    <row r="71" spans="1:17" x14ac:dyDescent="0.25">
      <c r="B71" s="62"/>
      <c r="C71" s="62"/>
      <c r="D71" s="56"/>
      <c r="E71" s="56"/>
      <c r="F71" s="56"/>
    </row>
    <row r="72" spans="1:17" ht="24" thickBot="1" x14ac:dyDescent="0.3">
      <c r="B72" s="62"/>
      <c r="C72" s="62"/>
      <c r="D72" s="56"/>
      <c r="E72" s="56"/>
      <c r="F72" s="56"/>
      <c r="G72" s="349" t="s">
        <v>428</v>
      </c>
      <c r="H72" s="349"/>
      <c r="I72" s="349"/>
      <c r="J72" s="349"/>
      <c r="K72" s="349"/>
      <c r="L72" s="349"/>
      <c r="M72" s="349"/>
      <c r="N72" s="349"/>
    </row>
    <row r="73" spans="1:17" ht="13.5" thickBot="1" x14ac:dyDescent="0.3">
      <c r="B73" s="62"/>
      <c r="C73" s="386" t="s">
        <v>549</v>
      </c>
      <c r="D73" s="196" t="str">
        <f>Q75</f>
        <v>basso</v>
      </c>
      <c r="E73" s="196" t="str">
        <f>Q79</f>
        <v>alto</v>
      </c>
      <c r="F73" s="195" t="str">
        <f>IF(AND(D73="basso",E73="basso"),"basso",IF(AND(D73="basso",E73="medio"),"basso",IF(AND(D73="basso",E73="alto"),"medio",IF(AND(D73="medio",E73="basso"),"basso",IF(AND(D73="medio",E73="medio"),"medio",IF(AND(D73="medio",E73="alto"),"alto",IF(AND(D73="alto",E73="basso"),"medio",IF(AND(D73="alto",E73="medio"),"alto",IF(AND(D73="alto",E73="alto"),"alto")))))))))</f>
        <v>medio</v>
      </c>
      <c r="G73" s="329" t="s">
        <v>429</v>
      </c>
      <c r="H73" s="329" t="s">
        <v>430</v>
      </c>
      <c r="I73" s="329" t="s">
        <v>431</v>
      </c>
      <c r="J73" s="331" t="s">
        <v>462</v>
      </c>
      <c r="K73" s="331" t="s">
        <v>432</v>
      </c>
      <c r="L73" s="331" t="s">
        <v>433</v>
      </c>
      <c r="M73" s="331" t="s">
        <v>434</v>
      </c>
      <c r="N73" s="331" t="s">
        <v>435</v>
      </c>
      <c r="O73" s="160"/>
      <c r="P73" s="161"/>
      <c r="Q73" s="162"/>
    </row>
    <row r="74" spans="1:17" x14ac:dyDescent="0.25">
      <c r="B74" s="62"/>
      <c r="C74" s="387"/>
      <c r="D74" s="55"/>
      <c r="E74" s="55"/>
      <c r="F74" s="185"/>
      <c r="G74" s="330"/>
      <c r="H74" s="330"/>
      <c r="I74" s="330"/>
      <c r="J74" s="332"/>
      <c r="K74" s="332"/>
      <c r="L74" s="332"/>
      <c r="M74" s="332"/>
      <c r="N74" s="332"/>
      <c r="O74" s="163"/>
      <c r="Q74" s="164"/>
    </row>
    <row r="75" spans="1:17" ht="13.5" thickBot="1" x14ac:dyDescent="0.3">
      <c r="B75" s="62"/>
      <c r="C75" s="387"/>
      <c r="D75" s="55"/>
      <c r="E75" s="55"/>
      <c r="F75" s="185"/>
      <c r="G75" s="63">
        <v>1</v>
      </c>
      <c r="H75" s="63">
        <v>1</v>
      </c>
      <c r="J75" s="63">
        <v>1</v>
      </c>
      <c r="N75" s="63">
        <v>1</v>
      </c>
      <c r="P75" s="63">
        <f>SUM(G75:N75)</f>
        <v>4</v>
      </c>
      <c r="Q75" s="164" t="str">
        <f>IF(P75&gt;=4,"basso",IF(P75=3,"medio",IF(P75&lt;=2,"alto")))</f>
        <v>basso</v>
      </c>
    </row>
    <row r="76" spans="1:17" ht="24" thickBot="1" x14ac:dyDescent="0.3">
      <c r="B76" s="62"/>
      <c r="C76" s="387"/>
      <c r="D76" s="55"/>
      <c r="E76" s="55"/>
      <c r="F76" s="185"/>
      <c r="G76" s="320" t="s">
        <v>436</v>
      </c>
      <c r="H76" s="321"/>
      <c r="I76" s="321"/>
      <c r="J76" s="321"/>
      <c r="K76" s="321"/>
      <c r="L76" s="321"/>
      <c r="M76" s="321"/>
      <c r="N76" s="322"/>
      <c r="O76" s="165"/>
      <c r="P76" s="53"/>
      <c r="Q76" s="166"/>
    </row>
    <row r="77" spans="1:17" x14ac:dyDescent="0.25">
      <c r="B77" s="62"/>
      <c r="C77" s="387"/>
      <c r="D77" s="55"/>
      <c r="E77" s="55"/>
      <c r="F77" s="185"/>
      <c r="G77" s="332" t="s">
        <v>437</v>
      </c>
      <c r="H77" s="332" t="s">
        <v>445</v>
      </c>
      <c r="I77" s="332" t="s">
        <v>439</v>
      </c>
      <c r="J77" s="332" t="s">
        <v>463</v>
      </c>
      <c r="K77" s="332" t="s">
        <v>440</v>
      </c>
      <c r="L77" s="332" t="s">
        <v>441</v>
      </c>
      <c r="M77" s="332" t="s">
        <v>442</v>
      </c>
      <c r="N77" s="332" t="s">
        <v>443</v>
      </c>
      <c r="O77" s="332" t="s">
        <v>444</v>
      </c>
      <c r="Q77" s="164"/>
    </row>
    <row r="78" spans="1:17" x14ac:dyDescent="0.25">
      <c r="B78" s="62"/>
      <c r="C78" s="387"/>
      <c r="D78" s="55"/>
      <c r="E78" s="55"/>
      <c r="F78" s="185"/>
      <c r="G78" s="332"/>
      <c r="H78" s="332"/>
      <c r="I78" s="332"/>
      <c r="J78" s="332"/>
      <c r="K78" s="332"/>
      <c r="L78" s="332"/>
      <c r="M78" s="332"/>
      <c r="N78" s="332"/>
      <c r="O78" s="332"/>
      <c r="Q78" s="164"/>
    </row>
    <row r="79" spans="1:17" ht="13.5" thickBot="1" x14ac:dyDescent="0.3">
      <c r="B79" s="62"/>
      <c r="C79" s="388"/>
      <c r="D79" s="167"/>
      <c r="E79" s="167"/>
      <c r="F79" s="186"/>
      <c r="G79" s="168"/>
      <c r="H79" s="168"/>
      <c r="I79" s="168"/>
      <c r="J79" s="168"/>
      <c r="K79" s="168"/>
      <c r="L79" s="168"/>
      <c r="M79" s="168"/>
      <c r="N79" s="168"/>
      <c r="O79" s="168"/>
      <c r="P79" s="168">
        <v>0</v>
      </c>
      <c r="Q79" s="169" t="s">
        <v>512</v>
      </c>
    </row>
    <row r="80" spans="1:17" x14ac:dyDescent="0.25">
      <c r="B80" s="62"/>
      <c r="C80" s="62"/>
      <c r="D80" s="56"/>
      <c r="E80" s="56"/>
      <c r="F80" s="56"/>
    </row>
    <row r="81" spans="1:17" ht="43.5" customHeight="1" x14ac:dyDescent="0.25">
      <c r="B81" s="62"/>
      <c r="C81" s="62"/>
      <c r="D81" s="56"/>
      <c r="E81" s="56"/>
      <c r="F81" s="218" t="s">
        <v>564</v>
      </c>
      <c r="G81" s="350" t="s">
        <v>573</v>
      </c>
      <c r="H81" s="351"/>
      <c r="I81" s="351"/>
      <c r="J81" s="351"/>
      <c r="K81" s="351"/>
      <c r="L81" s="351"/>
      <c r="M81" s="351"/>
      <c r="N81" s="351"/>
      <c r="O81" s="351"/>
      <c r="P81" s="351"/>
      <c r="Q81" s="351"/>
    </row>
    <row r="82" spans="1:17" ht="13.5" thickBot="1" x14ac:dyDescent="0.3">
      <c r="B82" s="62"/>
      <c r="C82" s="62"/>
      <c r="D82" s="56"/>
      <c r="E82" s="56"/>
      <c r="F82" s="56"/>
    </row>
    <row r="83" spans="1:17" ht="51.75" customHeight="1" thickBot="1" x14ac:dyDescent="0.3">
      <c r="A83" s="380" t="s">
        <v>515</v>
      </c>
      <c r="B83" s="372" t="s">
        <v>450</v>
      </c>
      <c r="C83" s="179"/>
      <c r="D83" s="172" t="s">
        <v>425</v>
      </c>
      <c r="E83" s="172" t="s">
        <v>426</v>
      </c>
      <c r="F83" s="172" t="s">
        <v>427</v>
      </c>
      <c r="G83" s="320" t="s">
        <v>428</v>
      </c>
      <c r="H83" s="321"/>
      <c r="I83" s="321"/>
      <c r="J83" s="321"/>
      <c r="K83" s="321"/>
      <c r="L83" s="321"/>
      <c r="M83" s="321"/>
      <c r="N83" s="322"/>
      <c r="O83" s="173"/>
      <c r="P83" s="171"/>
      <c r="Q83" s="174"/>
    </row>
    <row r="84" spans="1:17" ht="70.900000000000006" customHeight="1" thickBot="1" x14ac:dyDescent="0.3">
      <c r="A84" s="381"/>
      <c r="B84" s="373"/>
      <c r="C84" s="198" t="s">
        <v>527</v>
      </c>
      <c r="D84" s="202" t="str">
        <f>Q86</f>
        <v>basso</v>
      </c>
      <c r="E84" s="196" t="str">
        <f>Q90</f>
        <v>alto</v>
      </c>
      <c r="F84" s="195" t="str">
        <f>IF(AND(D84="basso",E84="basso"),"basso",IF(AND(D84="basso",E84="medio"),"basso",IF(AND(D84="basso",E84="alto"),"medio",IF(AND(D84="medio",E84="basso"),"basso",IF(AND(D84="medio",E84="medio"),"medio",IF(AND(D84="medio",E84="alto"),"alto",IF(AND(D84="alto",E84="basso"),"medio",IF(AND(D84="alto",E84="medio"),"alto",IF(AND(D84="alto",E84="alto"),"alto")))))))))</f>
        <v>medio</v>
      </c>
      <c r="G84" s="347" t="s">
        <v>429</v>
      </c>
      <c r="H84" s="329" t="s">
        <v>430</v>
      </c>
      <c r="I84" s="329" t="s">
        <v>431</v>
      </c>
      <c r="J84" s="331" t="s">
        <v>462</v>
      </c>
      <c r="K84" s="331" t="s">
        <v>432</v>
      </c>
      <c r="L84" s="331" t="s">
        <v>433</v>
      </c>
      <c r="M84" s="331" t="s">
        <v>434</v>
      </c>
      <c r="N84" s="331" t="s">
        <v>435</v>
      </c>
      <c r="O84" s="163"/>
      <c r="Q84" s="164"/>
    </row>
    <row r="85" spans="1:17" ht="15" customHeight="1" x14ac:dyDescent="0.25">
      <c r="A85" s="381"/>
      <c r="B85" s="374"/>
      <c r="C85" s="180"/>
      <c r="D85" s="55"/>
      <c r="E85" s="55"/>
      <c r="F85" s="185"/>
      <c r="G85" s="348"/>
      <c r="H85" s="330"/>
      <c r="I85" s="330"/>
      <c r="J85" s="332"/>
      <c r="K85" s="332"/>
      <c r="L85" s="332"/>
      <c r="M85" s="332"/>
      <c r="N85" s="332"/>
      <c r="O85" s="163"/>
      <c r="Q85" s="164"/>
    </row>
    <row r="86" spans="1:17" ht="15.75" customHeight="1" thickBot="1" x14ac:dyDescent="0.3">
      <c r="A86" s="381"/>
      <c r="B86" s="374"/>
      <c r="C86" s="180"/>
      <c r="D86" s="55"/>
      <c r="E86" s="55"/>
      <c r="F86" s="185"/>
      <c r="G86" s="63">
        <v>1</v>
      </c>
      <c r="H86" s="63">
        <v>1</v>
      </c>
      <c r="K86" s="63">
        <v>1</v>
      </c>
      <c r="L86" s="63">
        <v>1</v>
      </c>
      <c r="P86" s="63">
        <f>SUM(G86:N86)</f>
        <v>4</v>
      </c>
      <c r="Q86" s="164" t="str">
        <f>IF(P86&gt;=4,"basso",IF(P86=3,"medio",IF(P86&lt;=2,"alto")))</f>
        <v>basso</v>
      </c>
    </row>
    <row r="87" spans="1:17" ht="24" thickBot="1" x14ac:dyDescent="0.3">
      <c r="A87" s="381"/>
      <c r="B87" s="374"/>
      <c r="C87" s="180"/>
      <c r="D87" s="55"/>
      <c r="E87" s="55"/>
      <c r="F87" s="185"/>
      <c r="G87" s="320" t="s">
        <v>436</v>
      </c>
      <c r="H87" s="321"/>
      <c r="I87" s="321"/>
      <c r="J87" s="321"/>
      <c r="K87" s="321"/>
      <c r="L87" s="321"/>
      <c r="M87" s="321"/>
      <c r="N87" s="322"/>
      <c r="O87" s="165"/>
      <c r="P87" s="53"/>
      <c r="Q87" s="166"/>
    </row>
    <row r="88" spans="1:17" ht="12.75" customHeight="1" x14ac:dyDescent="0.25">
      <c r="A88" s="381"/>
      <c r="B88" s="374"/>
      <c r="C88" s="180"/>
      <c r="D88" s="55"/>
      <c r="E88" s="55"/>
      <c r="F88" s="185"/>
      <c r="G88" s="332" t="s">
        <v>437</v>
      </c>
      <c r="H88" s="332" t="s">
        <v>445</v>
      </c>
      <c r="I88" s="332" t="s">
        <v>439</v>
      </c>
      <c r="J88" s="332" t="s">
        <v>463</v>
      </c>
      <c r="K88" s="332" t="s">
        <v>440</v>
      </c>
      <c r="L88" s="332" t="s">
        <v>441</v>
      </c>
      <c r="M88" s="332" t="s">
        <v>442</v>
      </c>
      <c r="N88" s="332" t="s">
        <v>443</v>
      </c>
      <c r="O88" s="332" t="s">
        <v>444</v>
      </c>
      <c r="Q88" s="164"/>
    </row>
    <row r="89" spans="1:17" ht="51" customHeight="1" x14ac:dyDescent="0.25">
      <c r="A89" s="381"/>
      <c r="B89" s="374"/>
      <c r="C89" s="180"/>
      <c r="D89" s="55"/>
      <c r="E89" s="55"/>
      <c r="F89" s="185"/>
      <c r="G89" s="332"/>
      <c r="H89" s="332"/>
      <c r="I89" s="332"/>
      <c r="J89" s="332"/>
      <c r="K89" s="332"/>
      <c r="L89" s="332"/>
      <c r="M89" s="332"/>
      <c r="N89" s="332"/>
      <c r="O89" s="332"/>
      <c r="Q89" s="164"/>
    </row>
    <row r="90" spans="1:17" ht="15.75" customHeight="1" thickBot="1" x14ac:dyDescent="0.3">
      <c r="A90" s="382"/>
      <c r="B90" s="375"/>
      <c r="C90" s="187"/>
      <c r="D90" s="167"/>
      <c r="E90" s="167"/>
      <c r="F90" s="186"/>
      <c r="G90" s="168">
        <v>1</v>
      </c>
      <c r="H90" s="168">
        <v>1</v>
      </c>
      <c r="I90" s="168"/>
      <c r="J90" s="168"/>
      <c r="K90" s="168"/>
      <c r="L90" s="168"/>
      <c r="M90" s="168"/>
      <c r="N90" s="168"/>
      <c r="O90" s="168"/>
      <c r="P90" s="168">
        <f>SUM(G90:O90)</f>
        <v>2</v>
      </c>
      <c r="Q90" s="169" t="s">
        <v>512</v>
      </c>
    </row>
    <row r="91" spans="1:17" x14ac:dyDescent="0.25">
      <c r="A91" s="197"/>
      <c r="B91" s="62"/>
      <c r="C91" s="62"/>
      <c r="D91" s="56"/>
      <c r="E91" s="56"/>
      <c r="F91" s="56"/>
    </row>
    <row r="92" spans="1:17" ht="43.5" customHeight="1" x14ac:dyDescent="0.25">
      <c r="B92" s="62"/>
      <c r="C92" s="62"/>
      <c r="D92" s="56"/>
      <c r="E92" s="56"/>
      <c r="F92" s="218" t="s">
        <v>564</v>
      </c>
      <c r="G92" s="350" t="s">
        <v>565</v>
      </c>
      <c r="H92" s="351"/>
      <c r="I92" s="351"/>
      <c r="J92" s="351"/>
      <c r="K92" s="351"/>
      <c r="L92" s="351"/>
      <c r="M92" s="351"/>
      <c r="N92" s="351"/>
      <c r="O92" s="351"/>
      <c r="P92" s="351"/>
      <c r="Q92" s="351"/>
    </row>
    <row r="93" spans="1:17" ht="13.5" thickBot="1" x14ac:dyDescent="0.3">
      <c r="A93" s="197"/>
      <c r="B93" s="62"/>
      <c r="C93" s="62"/>
      <c r="D93" s="56"/>
      <c r="E93" s="56"/>
      <c r="F93" s="56"/>
    </row>
    <row r="94" spans="1:17" ht="29.25" thickBot="1" x14ac:dyDescent="0.3">
      <c r="A94" s="197"/>
      <c r="B94" s="54"/>
      <c r="C94" s="182"/>
      <c r="D94" s="172" t="s">
        <v>425</v>
      </c>
      <c r="E94" s="172" t="s">
        <v>426</v>
      </c>
      <c r="F94" s="172" t="s">
        <v>427</v>
      </c>
      <c r="G94" s="320" t="s">
        <v>428</v>
      </c>
      <c r="H94" s="321"/>
      <c r="I94" s="321"/>
      <c r="J94" s="321"/>
      <c r="K94" s="321"/>
      <c r="L94" s="321"/>
      <c r="M94" s="321"/>
      <c r="N94" s="322"/>
      <c r="O94" s="173"/>
      <c r="P94" s="171"/>
      <c r="Q94" s="174"/>
    </row>
    <row r="95" spans="1:17" ht="41.1" customHeight="1" thickBot="1" x14ac:dyDescent="0.3">
      <c r="A95" s="369" t="s">
        <v>516</v>
      </c>
      <c r="B95" s="352" t="s">
        <v>451</v>
      </c>
      <c r="C95" s="198" t="s">
        <v>452</v>
      </c>
      <c r="D95" s="196" t="str">
        <f>Q97</f>
        <v>alto</v>
      </c>
      <c r="E95" s="196" t="str">
        <f>Q101</f>
        <v>alto</v>
      </c>
      <c r="F95" s="194" t="str">
        <f>IF(AND(D95="basso",E95="basso"),"basso",IF(AND(D95="basso",E95="medio"),"basso",IF(AND(D95="basso",E95="alto"),"medio",IF(AND(D95="medio",E95="basso"),"basso",IF(AND(D95="medio",E95="medio"),"medio",IF(AND(D95="medio",E95="alto"),"alto",IF(AND(D95="alto",E95="basso"),"medio",IF(AND(D95="alto",E95="medio"),"alto",IF(AND(D95="alto",E95="alto"),"alto")))))))))</f>
        <v>alto</v>
      </c>
      <c r="G95" s="330" t="s">
        <v>429</v>
      </c>
      <c r="H95" s="330" t="s">
        <v>430</v>
      </c>
      <c r="I95" s="330" t="s">
        <v>431</v>
      </c>
      <c r="J95" s="332" t="s">
        <v>462</v>
      </c>
      <c r="K95" s="332" t="s">
        <v>432</v>
      </c>
      <c r="L95" s="332" t="s">
        <v>433</v>
      </c>
      <c r="M95" s="332" t="s">
        <v>434</v>
      </c>
      <c r="N95" s="332" t="s">
        <v>435</v>
      </c>
      <c r="O95" s="163"/>
      <c r="Q95" s="164"/>
    </row>
    <row r="96" spans="1:17" x14ac:dyDescent="0.25">
      <c r="A96" s="370"/>
      <c r="B96" s="353"/>
      <c r="C96" s="57"/>
      <c r="D96" s="55"/>
      <c r="E96" s="55"/>
      <c r="F96" s="55"/>
      <c r="G96" s="330"/>
      <c r="H96" s="330"/>
      <c r="I96" s="330"/>
      <c r="J96" s="332"/>
      <c r="K96" s="332"/>
      <c r="L96" s="332"/>
      <c r="M96" s="332"/>
      <c r="N96" s="332"/>
      <c r="O96" s="163"/>
      <c r="Q96" s="164"/>
    </row>
    <row r="97" spans="1:17" ht="13.5" thickBot="1" x14ac:dyDescent="0.3">
      <c r="A97" s="370"/>
      <c r="B97" s="353"/>
      <c r="C97" s="57"/>
      <c r="D97" s="55"/>
      <c r="E97" s="55"/>
      <c r="F97" s="55"/>
      <c r="G97" s="63">
        <v>1</v>
      </c>
      <c r="N97" s="63">
        <v>1</v>
      </c>
      <c r="P97" s="63">
        <f>SUM(G97:N97)</f>
        <v>2</v>
      </c>
      <c r="Q97" s="164" t="str">
        <f>IF(P97&gt;=4,"basso",IF(P97=3,"medio",IF(P97&lt;=2,"alto")))</f>
        <v>alto</v>
      </c>
    </row>
    <row r="98" spans="1:17" ht="24" thickBot="1" x14ac:dyDescent="0.3">
      <c r="A98" s="370"/>
      <c r="B98" s="353"/>
      <c r="C98" s="57"/>
      <c r="D98" s="55"/>
      <c r="E98" s="55"/>
      <c r="F98" s="175"/>
      <c r="G98" s="320" t="s">
        <v>436</v>
      </c>
      <c r="H98" s="321"/>
      <c r="I98" s="321"/>
      <c r="J98" s="321"/>
      <c r="K98" s="321"/>
      <c r="L98" s="321"/>
      <c r="M98" s="321"/>
      <c r="N98" s="322"/>
      <c r="O98" s="165"/>
      <c r="P98" s="53"/>
      <c r="Q98" s="166"/>
    </row>
    <row r="99" spans="1:17" ht="12.75" customHeight="1" x14ac:dyDescent="0.25">
      <c r="A99" s="370"/>
      <c r="B99" s="353"/>
      <c r="C99" s="57"/>
      <c r="D99" s="55"/>
      <c r="E99" s="55"/>
      <c r="F99" s="55"/>
      <c r="G99" s="332" t="s">
        <v>437</v>
      </c>
      <c r="H99" s="332" t="s">
        <v>445</v>
      </c>
      <c r="I99" s="332" t="s">
        <v>439</v>
      </c>
      <c r="J99" s="332" t="s">
        <v>463</v>
      </c>
      <c r="K99" s="332" t="s">
        <v>440</v>
      </c>
      <c r="L99" s="332" t="s">
        <v>441</v>
      </c>
      <c r="M99" s="332" t="s">
        <v>442</v>
      </c>
      <c r="N99" s="332" t="s">
        <v>443</v>
      </c>
      <c r="O99" s="332" t="s">
        <v>444</v>
      </c>
      <c r="Q99" s="164"/>
    </row>
    <row r="100" spans="1:17" ht="58.5" customHeight="1" x14ac:dyDescent="0.25">
      <c r="A100" s="370"/>
      <c r="B100" s="353"/>
      <c r="C100" s="57"/>
      <c r="D100" s="55"/>
      <c r="E100" s="55"/>
      <c r="F100" s="55"/>
      <c r="G100" s="332"/>
      <c r="H100" s="332"/>
      <c r="I100" s="332"/>
      <c r="J100" s="332"/>
      <c r="K100" s="332"/>
      <c r="L100" s="332"/>
      <c r="M100" s="332"/>
      <c r="N100" s="332"/>
      <c r="O100" s="332"/>
      <c r="Q100" s="164"/>
    </row>
    <row r="101" spans="1:17" ht="13.5" thickBot="1" x14ac:dyDescent="0.3">
      <c r="A101" s="370"/>
      <c r="B101" s="353"/>
      <c r="C101" s="177"/>
      <c r="D101" s="167"/>
      <c r="E101" s="167"/>
      <c r="F101" s="167"/>
      <c r="G101" s="168">
        <v>1</v>
      </c>
      <c r="H101" s="168">
        <v>1</v>
      </c>
      <c r="I101" s="168"/>
      <c r="J101" s="168"/>
      <c r="K101" s="168"/>
      <c r="L101" s="168"/>
      <c r="M101" s="168"/>
      <c r="N101" s="168"/>
      <c r="O101" s="168"/>
      <c r="P101" s="168">
        <f>SUM(G101:O101)</f>
        <v>2</v>
      </c>
      <c r="Q101" s="169" t="s">
        <v>512</v>
      </c>
    </row>
    <row r="102" spans="1:17" ht="24" thickBot="1" x14ac:dyDescent="0.3">
      <c r="A102" s="370"/>
      <c r="B102" s="354"/>
      <c r="C102" s="58"/>
      <c r="D102" s="183"/>
      <c r="E102" s="183"/>
      <c r="F102" s="183"/>
      <c r="G102" s="349" t="s">
        <v>428</v>
      </c>
      <c r="H102" s="349"/>
      <c r="I102" s="349"/>
      <c r="J102" s="349"/>
      <c r="K102" s="349"/>
      <c r="L102" s="349"/>
      <c r="M102" s="349"/>
      <c r="N102" s="349"/>
    </row>
    <row r="103" spans="1:17" ht="91.5" customHeight="1" thickBot="1" x14ac:dyDescent="0.3">
      <c r="A103" s="370"/>
      <c r="B103" s="354"/>
      <c r="C103" s="198" t="s">
        <v>453</v>
      </c>
      <c r="D103" s="196" t="str">
        <f>Q105</f>
        <v>bassa</v>
      </c>
      <c r="E103" s="196" t="str">
        <f>Q109</f>
        <v>alto</v>
      </c>
      <c r="F103" s="195" t="s">
        <v>523</v>
      </c>
      <c r="G103" s="329" t="s">
        <v>429</v>
      </c>
      <c r="H103" s="329" t="s">
        <v>430</v>
      </c>
      <c r="I103" s="329" t="s">
        <v>431</v>
      </c>
      <c r="J103" s="331" t="s">
        <v>462</v>
      </c>
      <c r="K103" s="331" t="s">
        <v>432</v>
      </c>
      <c r="L103" s="331" t="s">
        <v>433</v>
      </c>
      <c r="M103" s="331" t="s">
        <v>434</v>
      </c>
      <c r="N103" s="331" t="s">
        <v>435</v>
      </c>
      <c r="O103" s="160"/>
      <c r="P103" s="161"/>
      <c r="Q103" s="162"/>
    </row>
    <row r="104" spans="1:17" x14ac:dyDescent="0.25">
      <c r="A104" s="370"/>
      <c r="B104" s="354"/>
      <c r="C104" s="57"/>
      <c r="D104" s="55"/>
      <c r="E104" s="55"/>
      <c r="F104" s="55"/>
      <c r="G104" s="330"/>
      <c r="H104" s="330"/>
      <c r="I104" s="330"/>
      <c r="J104" s="332"/>
      <c r="K104" s="332"/>
      <c r="L104" s="332"/>
      <c r="M104" s="332"/>
      <c r="N104" s="332"/>
      <c r="O104" s="163"/>
      <c r="Q104" s="164"/>
    </row>
    <row r="105" spans="1:17" ht="13.5" thickBot="1" x14ac:dyDescent="0.3">
      <c r="A105" s="370"/>
      <c r="B105" s="354"/>
      <c r="C105" s="57"/>
      <c r="D105" s="55"/>
      <c r="E105" s="55"/>
      <c r="F105" s="55"/>
      <c r="G105" s="63">
        <v>1</v>
      </c>
      <c r="I105" s="63">
        <v>1</v>
      </c>
      <c r="J105" s="63">
        <v>1</v>
      </c>
      <c r="N105" s="63">
        <v>1</v>
      </c>
      <c r="P105" s="63">
        <f>SUM(G105:N105)</f>
        <v>4</v>
      </c>
      <c r="Q105" s="164" t="s">
        <v>528</v>
      </c>
    </row>
    <row r="106" spans="1:17" ht="24" thickBot="1" x14ac:dyDescent="0.3">
      <c r="A106" s="370"/>
      <c r="B106" s="354"/>
      <c r="C106" s="57"/>
      <c r="D106" s="55"/>
      <c r="E106" s="55"/>
      <c r="F106" s="175"/>
      <c r="G106" s="320" t="s">
        <v>436</v>
      </c>
      <c r="H106" s="321"/>
      <c r="I106" s="321"/>
      <c r="J106" s="321"/>
      <c r="K106" s="321"/>
      <c r="L106" s="321"/>
      <c r="M106" s="321"/>
      <c r="N106" s="322"/>
      <c r="O106" s="165"/>
      <c r="P106" s="53"/>
      <c r="Q106" s="166"/>
    </row>
    <row r="107" spans="1:17" ht="12.75" customHeight="1" x14ac:dyDescent="0.25">
      <c r="A107" s="370"/>
      <c r="B107" s="354"/>
      <c r="C107" s="57"/>
      <c r="D107" s="55"/>
      <c r="E107" s="55"/>
      <c r="F107" s="55"/>
      <c r="G107" s="332" t="s">
        <v>437</v>
      </c>
      <c r="H107" s="332" t="s">
        <v>445</v>
      </c>
      <c r="I107" s="332" t="s">
        <v>439</v>
      </c>
      <c r="J107" s="332" t="s">
        <v>463</v>
      </c>
      <c r="K107" s="332" t="s">
        <v>440</v>
      </c>
      <c r="L107" s="332" t="s">
        <v>441</v>
      </c>
      <c r="M107" s="332" t="s">
        <v>442</v>
      </c>
      <c r="N107" s="332" t="s">
        <v>443</v>
      </c>
      <c r="O107" s="332" t="s">
        <v>444</v>
      </c>
      <c r="Q107" s="164"/>
    </row>
    <row r="108" spans="1:17" ht="54.75" customHeight="1" x14ac:dyDescent="0.25">
      <c r="A108" s="370"/>
      <c r="B108" s="354"/>
      <c r="C108" s="57"/>
      <c r="D108" s="55"/>
      <c r="E108" s="55"/>
      <c r="F108" s="55"/>
      <c r="G108" s="332"/>
      <c r="H108" s="332"/>
      <c r="I108" s="332"/>
      <c r="J108" s="332"/>
      <c r="K108" s="332"/>
      <c r="L108" s="332"/>
      <c r="M108" s="332"/>
      <c r="N108" s="332"/>
      <c r="O108" s="332"/>
      <c r="Q108" s="164"/>
    </row>
    <row r="109" spans="1:17" ht="13.5" thickBot="1" x14ac:dyDescent="0.3">
      <c r="A109" s="371"/>
      <c r="B109" s="355"/>
      <c r="C109" s="177"/>
      <c r="D109" s="167"/>
      <c r="E109" s="167"/>
      <c r="F109" s="167"/>
      <c r="G109" s="168">
        <v>1</v>
      </c>
      <c r="H109" s="168">
        <v>1</v>
      </c>
      <c r="I109" s="168"/>
      <c r="J109" s="168"/>
      <c r="K109" s="168"/>
      <c r="L109" s="168"/>
      <c r="M109" s="168"/>
      <c r="N109" s="168"/>
      <c r="O109" s="168"/>
      <c r="P109" s="168">
        <f>SUM(G109:O109)</f>
        <v>2</v>
      </c>
      <c r="Q109" s="169" t="s">
        <v>512</v>
      </c>
    </row>
    <row r="110" spans="1:17" x14ac:dyDescent="0.25">
      <c r="A110" s="234"/>
      <c r="B110" s="62"/>
      <c r="C110" s="62"/>
      <c r="D110" s="56"/>
      <c r="E110" s="56"/>
      <c r="F110" s="56"/>
    </row>
    <row r="111" spans="1:17" ht="43.5" customHeight="1" x14ac:dyDescent="0.25">
      <c r="B111" s="62"/>
      <c r="C111" s="62"/>
      <c r="D111" s="56"/>
      <c r="E111" s="56"/>
      <c r="F111" s="218" t="s">
        <v>566</v>
      </c>
      <c r="G111" s="350" t="s">
        <v>567</v>
      </c>
      <c r="H111" s="351"/>
      <c r="I111" s="351"/>
      <c r="J111" s="351"/>
      <c r="K111" s="351"/>
      <c r="L111" s="351"/>
      <c r="M111" s="351"/>
      <c r="N111" s="351"/>
      <c r="O111" s="351"/>
      <c r="P111" s="351"/>
      <c r="Q111" s="351"/>
    </row>
    <row r="112" spans="1:17" ht="13.5" thickBot="1" x14ac:dyDescent="0.3">
      <c r="B112" s="59"/>
      <c r="C112" s="58"/>
      <c r="D112" s="183"/>
      <c r="E112" s="183"/>
      <c r="F112" s="183"/>
    </row>
    <row r="113" spans="1:17" ht="29.25" thickBot="1" x14ac:dyDescent="0.3">
      <c r="B113" s="60"/>
      <c r="C113" s="172"/>
      <c r="D113" s="172" t="s">
        <v>425</v>
      </c>
      <c r="E113" s="172" t="s">
        <v>426</v>
      </c>
      <c r="F113" s="172" t="s">
        <v>427</v>
      </c>
      <c r="G113" s="320" t="s">
        <v>428</v>
      </c>
      <c r="H113" s="321"/>
      <c r="I113" s="321"/>
      <c r="J113" s="321"/>
      <c r="K113" s="321"/>
      <c r="L113" s="321"/>
      <c r="M113" s="321"/>
      <c r="N113" s="322"/>
      <c r="O113" s="173"/>
      <c r="P113" s="171"/>
      <c r="Q113" s="174"/>
    </row>
    <row r="114" spans="1:17" ht="43.5" customHeight="1" thickBot="1" x14ac:dyDescent="0.3">
      <c r="A114" s="369" t="s">
        <v>517</v>
      </c>
      <c r="B114" s="356" t="s">
        <v>454</v>
      </c>
      <c r="C114" s="203" t="s">
        <v>529</v>
      </c>
      <c r="D114" s="196" t="str">
        <f>Q116</f>
        <v>basso</v>
      </c>
      <c r="E114" s="196" t="str">
        <f>Q120</f>
        <v>alto</v>
      </c>
      <c r="F114" s="195" t="str">
        <f>IF(AND(D114="basso",E114="basso"),"basso",IF(AND(D114="basso",E114="medio"),"basso",IF(AND(D114="basso",E114="alto"),"medio",IF(AND(D114="medio",E114="basso"),"basso",IF(AND(D114="medio",E114="medio"),"medio",IF(AND(D114="medio",E114="alto"),"alto",IF(AND(D114="alto",E114="basso"),"medio",IF(AND(D114="alto",E114="medio"),"alto",IF(AND(D114="alto",E114="alto"),"alto")))))))))</f>
        <v>medio</v>
      </c>
      <c r="G114" s="329" t="s">
        <v>429</v>
      </c>
      <c r="H114" s="329" t="s">
        <v>430</v>
      </c>
      <c r="I114" s="329" t="s">
        <v>431</v>
      </c>
      <c r="J114" s="331" t="s">
        <v>462</v>
      </c>
      <c r="K114" s="331" t="s">
        <v>432</v>
      </c>
      <c r="L114" s="331" t="s">
        <v>433</v>
      </c>
      <c r="M114" s="331" t="s">
        <v>434</v>
      </c>
      <c r="N114" s="331" t="s">
        <v>435</v>
      </c>
      <c r="O114" s="160"/>
      <c r="P114" s="161"/>
      <c r="Q114" s="162"/>
    </row>
    <row r="115" spans="1:17" ht="36.75" customHeight="1" x14ac:dyDescent="0.25">
      <c r="A115" s="370"/>
      <c r="B115" s="357"/>
      <c r="C115" s="203"/>
      <c r="D115" s="181"/>
      <c r="E115" s="55"/>
      <c r="F115" s="55"/>
      <c r="G115" s="330"/>
      <c r="H115" s="330"/>
      <c r="I115" s="330"/>
      <c r="J115" s="332"/>
      <c r="K115" s="332"/>
      <c r="L115" s="332"/>
      <c r="M115" s="332"/>
      <c r="N115" s="332"/>
      <c r="O115" s="163"/>
      <c r="Q115" s="164"/>
    </row>
    <row r="116" spans="1:17" ht="13.5" thickBot="1" x14ac:dyDescent="0.3">
      <c r="A116" s="370"/>
      <c r="B116" s="358"/>
      <c r="C116" s="57"/>
      <c r="D116" s="55"/>
      <c r="E116" s="55"/>
      <c r="F116" s="55"/>
      <c r="H116" s="63">
        <v>1</v>
      </c>
      <c r="J116" s="63">
        <v>1</v>
      </c>
      <c r="K116" s="63">
        <v>1</v>
      </c>
      <c r="L116" s="63">
        <v>1</v>
      </c>
      <c r="P116" s="63">
        <f>SUM(G116:N116)</f>
        <v>4</v>
      </c>
      <c r="Q116" s="164" t="str">
        <f>IF(P116&gt;=4,"basso",IF(P116=3,"medio",IF(P116&lt;=2,"alto")))</f>
        <v>basso</v>
      </c>
    </row>
    <row r="117" spans="1:17" ht="24" thickBot="1" x14ac:dyDescent="0.3">
      <c r="A117" s="370"/>
      <c r="B117" s="358"/>
      <c r="C117" s="57"/>
      <c r="D117" s="55"/>
      <c r="E117" s="55"/>
      <c r="F117" s="175"/>
      <c r="G117" s="320" t="s">
        <v>436</v>
      </c>
      <c r="H117" s="321"/>
      <c r="I117" s="321"/>
      <c r="J117" s="321"/>
      <c r="K117" s="321"/>
      <c r="L117" s="321"/>
      <c r="M117" s="321"/>
      <c r="N117" s="322"/>
      <c r="O117" s="165"/>
      <c r="P117" s="53"/>
      <c r="Q117" s="166"/>
    </row>
    <row r="118" spans="1:17" ht="12.75" customHeight="1" x14ac:dyDescent="0.25">
      <c r="A118" s="370"/>
      <c r="B118" s="358"/>
      <c r="C118" s="57"/>
      <c r="D118" s="55"/>
      <c r="E118" s="55"/>
      <c r="F118" s="55"/>
      <c r="G118" s="332" t="s">
        <v>437</v>
      </c>
      <c r="H118" s="332" t="s">
        <v>445</v>
      </c>
      <c r="I118" s="332" t="s">
        <v>439</v>
      </c>
      <c r="J118" s="332" t="s">
        <v>463</v>
      </c>
      <c r="K118" s="332" t="s">
        <v>440</v>
      </c>
      <c r="L118" s="332" t="s">
        <v>441</v>
      </c>
      <c r="M118" s="332" t="s">
        <v>442</v>
      </c>
      <c r="N118" s="332" t="s">
        <v>443</v>
      </c>
      <c r="O118" s="332" t="s">
        <v>444</v>
      </c>
      <c r="Q118" s="164"/>
    </row>
    <row r="119" spans="1:17" ht="53.25" customHeight="1" x14ac:dyDescent="0.25">
      <c r="A119" s="370"/>
      <c r="B119" s="358"/>
      <c r="C119" s="57"/>
      <c r="D119" s="55"/>
      <c r="E119" s="55"/>
      <c r="F119" s="55"/>
      <c r="G119" s="332"/>
      <c r="H119" s="332"/>
      <c r="I119" s="332"/>
      <c r="J119" s="332"/>
      <c r="K119" s="332"/>
      <c r="L119" s="332"/>
      <c r="M119" s="332"/>
      <c r="N119" s="332"/>
      <c r="O119" s="332"/>
      <c r="Q119" s="164"/>
    </row>
    <row r="120" spans="1:17" ht="13.5" thickBot="1" x14ac:dyDescent="0.3">
      <c r="A120" s="371"/>
      <c r="B120" s="359"/>
      <c r="C120" s="177"/>
      <c r="D120" s="167"/>
      <c r="E120" s="167"/>
      <c r="F120" s="167"/>
      <c r="G120" s="168"/>
      <c r="H120" s="168"/>
      <c r="I120" s="168"/>
      <c r="J120" s="168"/>
      <c r="K120" s="168"/>
      <c r="L120" s="168"/>
      <c r="M120" s="168"/>
      <c r="N120" s="168"/>
      <c r="O120" s="168"/>
      <c r="P120" s="168">
        <f>SUM(G120:O120)</f>
        <v>0</v>
      </c>
      <c r="Q120" s="169" t="s">
        <v>512</v>
      </c>
    </row>
    <row r="121" spans="1:17" ht="13.5" thickBot="1" x14ac:dyDescent="0.3">
      <c r="A121" s="197"/>
      <c r="B121" s="62"/>
      <c r="C121" s="62"/>
      <c r="D121" s="56"/>
      <c r="E121" s="56"/>
      <c r="F121" s="56"/>
    </row>
    <row r="122" spans="1:17" ht="29.25" thickBot="1" x14ac:dyDescent="0.3">
      <c r="A122" s="197"/>
      <c r="B122" s="54"/>
      <c r="C122" s="182"/>
      <c r="D122" s="172" t="s">
        <v>425</v>
      </c>
      <c r="E122" s="172" t="s">
        <v>426</v>
      </c>
      <c r="F122" s="172" t="s">
        <v>427</v>
      </c>
      <c r="G122" s="320" t="s">
        <v>428</v>
      </c>
      <c r="H122" s="321"/>
      <c r="I122" s="321"/>
      <c r="J122" s="321"/>
      <c r="K122" s="321"/>
      <c r="L122" s="321"/>
      <c r="M122" s="321"/>
      <c r="N122" s="322"/>
      <c r="O122" s="173"/>
      <c r="P122" s="171"/>
      <c r="Q122" s="174"/>
    </row>
    <row r="123" spans="1:17" ht="51" customHeight="1" thickBot="1" x14ac:dyDescent="0.3">
      <c r="A123" s="383" t="s">
        <v>518</v>
      </c>
      <c r="B123" s="360" t="s">
        <v>455</v>
      </c>
      <c r="C123" s="205" t="s">
        <v>531</v>
      </c>
      <c r="D123" s="196" t="str">
        <f>Q125</f>
        <v>alta</v>
      </c>
      <c r="E123" s="196" t="str">
        <f>Q129</f>
        <v>alto</v>
      </c>
      <c r="F123" s="194" t="s">
        <v>512</v>
      </c>
      <c r="G123" s="330" t="s">
        <v>429</v>
      </c>
      <c r="H123" s="330" t="s">
        <v>430</v>
      </c>
      <c r="I123" s="332" t="s">
        <v>431</v>
      </c>
      <c r="J123" s="332" t="s">
        <v>462</v>
      </c>
      <c r="K123" s="332" t="s">
        <v>432</v>
      </c>
      <c r="L123" s="332" t="s">
        <v>433</v>
      </c>
      <c r="M123" s="332" t="s">
        <v>434</v>
      </c>
      <c r="N123" s="332" t="s">
        <v>435</v>
      </c>
      <c r="O123" s="163"/>
      <c r="Q123" s="164"/>
    </row>
    <row r="124" spans="1:17" x14ac:dyDescent="0.25">
      <c r="A124" s="383"/>
      <c r="B124" s="360"/>
      <c r="C124" s="180"/>
      <c r="D124" s="55"/>
      <c r="E124" s="55"/>
      <c r="F124" s="55"/>
      <c r="G124" s="330"/>
      <c r="H124" s="330"/>
      <c r="I124" s="332"/>
      <c r="J124" s="332"/>
      <c r="K124" s="332"/>
      <c r="L124" s="332"/>
      <c r="M124" s="332"/>
      <c r="N124" s="332"/>
      <c r="O124" s="163"/>
      <c r="Q124" s="164"/>
    </row>
    <row r="125" spans="1:17" ht="13.5" thickBot="1" x14ac:dyDescent="0.3">
      <c r="A125" s="383"/>
      <c r="B125" s="360"/>
      <c r="C125" s="180"/>
      <c r="D125" s="55"/>
      <c r="E125" s="55"/>
      <c r="F125" s="55"/>
      <c r="G125" s="63">
        <v>1</v>
      </c>
      <c r="H125" s="63">
        <v>1</v>
      </c>
      <c r="P125" s="63">
        <f>SUM(G125:N125)</f>
        <v>2</v>
      </c>
      <c r="Q125" s="164" t="s">
        <v>526</v>
      </c>
    </row>
    <row r="126" spans="1:17" ht="24" thickBot="1" x14ac:dyDescent="0.3">
      <c r="A126" s="383"/>
      <c r="B126" s="360"/>
      <c r="C126" s="180"/>
      <c r="D126" s="55"/>
      <c r="E126" s="55"/>
      <c r="F126" s="175"/>
      <c r="G126" s="320" t="s">
        <v>436</v>
      </c>
      <c r="H126" s="321"/>
      <c r="I126" s="321"/>
      <c r="J126" s="321"/>
      <c r="K126" s="321"/>
      <c r="L126" s="321"/>
      <c r="M126" s="321"/>
      <c r="N126" s="322"/>
      <c r="O126" s="165"/>
      <c r="P126" s="53"/>
      <c r="Q126" s="166"/>
    </row>
    <row r="127" spans="1:17" ht="12.75" customHeight="1" x14ac:dyDescent="0.25">
      <c r="A127" s="383"/>
      <c r="B127" s="360"/>
      <c r="C127" s="180"/>
      <c r="D127" s="55"/>
      <c r="E127" s="55"/>
      <c r="F127" s="55"/>
      <c r="G127" s="332" t="s">
        <v>437</v>
      </c>
      <c r="H127" s="332" t="s">
        <v>445</v>
      </c>
      <c r="I127" s="332" t="s">
        <v>439</v>
      </c>
      <c r="J127" s="332" t="s">
        <v>463</v>
      </c>
      <c r="K127" s="332" t="s">
        <v>440</v>
      </c>
      <c r="L127" s="332" t="s">
        <v>441</v>
      </c>
      <c r="M127" s="332" t="s">
        <v>442</v>
      </c>
      <c r="N127" s="332" t="s">
        <v>443</v>
      </c>
      <c r="O127" s="332" t="s">
        <v>444</v>
      </c>
      <c r="Q127" s="164"/>
    </row>
    <row r="128" spans="1:17" ht="51" customHeight="1" x14ac:dyDescent="0.25">
      <c r="A128" s="383"/>
      <c r="B128" s="360"/>
      <c r="C128" s="180"/>
      <c r="D128" s="55"/>
      <c r="E128" s="55"/>
      <c r="F128" s="55"/>
      <c r="G128" s="332"/>
      <c r="H128" s="332"/>
      <c r="I128" s="332"/>
      <c r="J128" s="332"/>
      <c r="K128" s="332"/>
      <c r="L128" s="332"/>
      <c r="M128" s="332"/>
      <c r="N128" s="332"/>
      <c r="O128" s="332"/>
      <c r="Q128" s="164"/>
    </row>
    <row r="129" spans="1:17" ht="13.5" thickBot="1" x14ac:dyDescent="0.3">
      <c r="A129" s="383"/>
      <c r="B129" s="360"/>
      <c r="C129" s="187"/>
      <c r="D129" s="167"/>
      <c r="E129" s="167"/>
      <c r="F129" s="167"/>
      <c r="G129" s="168">
        <v>1</v>
      </c>
      <c r="H129" s="168"/>
      <c r="I129" s="168"/>
      <c r="J129" s="168"/>
      <c r="K129" s="168"/>
      <c r="L129" s="168"/>
      <c r="M129" s="168"/>
      <c r="N129" s="168"/>
      <c r="O129" s="168"/>
      <c r="P129" s="168">
        <f>SUM(G129:O129)</f>
        <v>1</v>
      </c>
      <c r="Q129" s="169" t="s">
        <v>512</v>
      </c>
    </row>
    <row r="130" spans="1:17" ht="13.5" thickBot="1" x14ac:dyDescent="0.3">
      <c r="B130" s="62"/>
      <c r="C130" s="62"/>
      <c r="D130" s="56"/>
      <c r="E130" s="56"/>
      <c r="F130" s="56"/>
    </row>
    <row r="131" spans="1:17" ht="29.25" thickBot="1" x14ac:dyDescent="0.3">
      <c r="B131" s="54"/>
      <c r="C131" s="189"/>
      <c r="D131" s="172" t="s">
        <v>425</v>
      </c>
      <c r="E131" s="172" t="s">
        <v>426</v>
      </c>
      <c r="F131" s="172" t="s">
        <v>427</v>
      </c>
      <c r="G131" s="320" t="s">
        <v>428</v>
      </c>
      <c r="H131" s="321"/>
      <c r="I131" s="321"/>
      <c r="J131" s="321"/>
      <c r="K131" s="321"/>
      <c r="L131" s="321"/>
      <c r="M131" s="321"/>
      <c r="N131" s="322"/>
      <c r="O131" s="173"/>
      <c r="P131" s="171"/>
      <c r="Q131" s="174"/>
    </row>
    <row r="132" spans="1:17" ht="27.95" customHeight="1" thickBot="1" x14ac:dyDescent="0.3">
      <c r="A132" s="369" t="s">
        <v>519</v>
      </c>
      <c r="B132" s="364" t="s">
        <v>200</v>
      </c>
      <c r="C132" s="157"/>
      <c r="D132" s="196" t="str">
        <f>Q134</f>
        <v>medio</v>
      </c>
      <c r="E132" s="196" t="str">
        <f>Q138</f>
        <v>alto</v>
      </c>
      <c r="F132" s="194" t="str">
        <f>IF(AND(D132="basso",E132="basso"),"basso",IF(AND(D132="basso",E132="medio"),"basso",IF(AND(D132="basso",E132="alto"),"medio",IF(AND(D132="medio",E132="basso"),"basso",IF(AND(D132="medio",E132="medio"),"medio",IF(AND(D132="medio",E132="alto"),"alto",IF(AND(D132="alto",E132="basso"),"medio",IF(AND(D132="alto",E132="medio"),"alto",IF(AND(D132="alto",E132="alto"),"alto")))))))))</f>
        <v>alto</v>
      </c>
      <c r="G132" s="330" t="s">
        <v>429</v>
      </c>
      <c r="H132" s="330" t="s">
        <v>430</v>
      </c>
      <c r="I132" s="332" t="s">
        <v>431</v>
      </c>
      <c r="J132" s="332" t="s">
        <v>462</v>
      </c>
      <c r="K132" s="332" t="s">
        <v>432</v>
      </c>
      <c r="L132" s="332" t="s">
        <v>433</v>
      </c>
      <c r="M132" s="332" t="s">
        <v>434</v>
      </c>
      <c r="N132" s="332" t="s">
        <v>435</v>
      </c>
      <c r="O132" s="163"/>
      <c r="Q132" s="164"/>
    </row>
    <row r="133" spans="1:17" x14ac:dyDescent="0.25">
      <c r="A133" s="370"/>
      <c r="B133" s="357"/>
      <c r="C133" s="158"/>
      <c r="D133" s="181"/>
      <c r="E133" s="55"/>
      <c r="F133" s="55"/>
      <c r="G133" s="330"/>
      <c r="H133" s="330"/>
      <c r="I133" s="332"/>
      <c r="J133" s="332"/>
      <c r="K133" s="332"/>
      <c r="L133" s="332"/>
      <c r="M133" s="332"/>
      <c r="N133" s="332"/>
      <c r="O133" s="163"/>
      <c r="Q133" s="164"/>
    </row>
    <row r="134" spans="1:17" ht="13.5" thickBot="1" x14ac:dyDescent="0.3">
      <c r="A134" s="370"/>
      <c r="B134" s="357"/>
      <c r="C134" s="158"/>
      <c r="D134" s="181"/>
      <c r="E134" s="55"/>
      <c r="F134" s="55"/>
      <c r="G134" s="63">
        <v>1</v>
      </c>
      <c r="K134" s="63">
        <v>1</v>
      </c>
      <c r="M134" s="63">
        <v>1</v>
      </c>
      <c r="P134" s="63">
        <f>SUM(G134:N134)</f>
        <v>3</v>
      </c>
      <c r="Q134" s="164" t="str">
        <f>IF(P134&gt;=4,"basso",IF(P134=3,"medio",IF(P134&lt;=2,"alto")))</f>
        <v>medio</v>
      </c>
    </row>
    <row r="135" spans="1:17" ht="24" thickBot="1" x14ac:dyDescent="0.3">
      <c r="A135" s="370"/>
      <c r="B135" s="357"/>
      <c r="C135" s="158"/>
      <c r="D135" s="181"/>
      <c r="E135" s="55"/>
      <c r="F135" s="175"/>
      <c r="G135" s="320" t="s">
        <v>436</v>
      </c>
      <c r="H135" s="321"/>
      <c r="I135" s="321"/>
      <c r="J135" s="321"/>
      <c r="K135" s="321"/>
      <c r="L135" s="321"/>
      <c r="M135" s="321"/>
      <c r="N135" s="322"/>
      <c r="O135" s="165"/>
      <c r="P135" s="53"/>
      <c r="Q135" s="166"/>
    </row>
    <row r="136" spans="1:17" ht="12.75" customHeight="1" x14ac:dyDescent="0.25">
      <c r="A136" s="370"/>
      <c r="B136" s="357"/>
      <c r="C136" s="158"/>
      <c r="D136" s="181"/>
      <c r="E136" s="55"/>
      <c r="F136" s="55"/>
      <c r="G136" s="332" t="s">
        <v>437</v>
      </c>
      <c r="H136" s="332" t="s">
        <v>445</v>
      </c>
      <c r="I136" s="332" t="s">
        <v>439</v>
      </c>
      <c r="J136" s="332" t="s">
        <v>463</v>
      </c>
      <c r="K136" s="332" t="s">
        <v>440</v>
      </c>
      <c r="L136" s="332" t="s">
        <v>441</v>
      </c>
      <c r="M136" s="332" t="s">
        <v>442</v>
      </c>
      <c r="N136" s="332" t="s">
        <v>443</v>
      </c>
      <c r="O136" s="332" t="s">
        <v>444</v>
      </c>
      <c r="Q136" s="164"/>
    </row>
    <row r="137" spans="1:17" ht="51" customHeight="1" x14ac:dyDescent="0.25">
      <c r="A137" s="370"/>
      <c r="B137" s="357"/>
      <c r="C137" s="158"/>
      <c r="D137" s="181"/>
      <c r="E137" s="55"/>
      <c r="F137" s="55"/>
      <c r="G137" s="332"/>
      <c r="H137" s="332"/>
      <c r="I137" s="332"/>
      <c r="J137" s="332"/>
      <c r="K137" s="332"/>
      <c r="L137" s="332"/>
      <c r="M137" s="332"/>
      <c r="N137" s="332"/>
      <c r="O137" s="332"/>
      <c r="Q137" s="164"/>
    </row>
    <row r="138" spans="1:17" ht="13.5" thickBot="1" x14ac:dyDescent="0.3">
      <c r="A138" s="371"/>
      <c r="B138" s="365"/>
      <c r="C138" s="176"/>
      <c r="D138" s="188"/>
      <c r="E138" s="167"/>
      <c r="F138" s="167"/>
      <c r="G138" s="168">
        <v>1</v>
      </c>
      <c r="H138" s="168">
        <v>1</v>
      </c>
      <c r="I138" s="168"/>
      <c r="J138" s="168"/>
      <c r="K138" s="168"/>
      <c r="L138" s="168"/>
      <c r="M138" s="168"/>
      <c r="N138" s="168"/>
      <c r="O138" s="168"/>
      <c r="P138" s="168">
        <f>SUM(G138:O138)</f>
        <v>2</v>
      </c>
      <c r="Q138" s="169" t="s">
        <v>512</v>
      </c>
    </row>
    <row r="139" spans="1:17" ht="13.5" thickBot="1" x14ac:dyDescent="0.3">
      <c r="A139" s="197"/>
      <c r="B139" s="54"/>
      <c r="C139" s="54"/>
      <c r="D139" s="183"/>
      <c r="E139" s="183"/>
      <c r="F139" s="183"/>
    </row>
    <row r="140" spans="1:17" ht="51.75" customHeight="1" thickBot="1" x14ac:dyDescent="0.3">
      <c r="A140" s="384" t="s">
        <v>520</v>
      </c>
      <c r="B140" s="360" t="s">
        <v>456</v>
      </c>
      <c r="C140" s="172"/>
      <c r="D140" s="172" t="s">
        <v>425</v>
      </c>
      <c r="E140" s="172" t="s">
        <v>426</v>
      </c>
      <c r="F140" s="172" t="s">
        <v>427</v>
      </c>
      <c r="G140" s="320" t="s">
        <v>428</v>
      </c>
      <c r="H140" s="321"/>
      <c r="I140" s="321"/>
      <c r="J140" s="321"/>
      <c r="K140" s="321"/>
      <c r="L140" s="321"/>
      <c r="M140" s="321"/>
      <c r="N140" s="322"/>
      <c r="O140" s="173"/>
      <c r="P140" s="171"/>
      <c r="Q140" s="174"/>
    </row>
    <row r="141" spans="1:17" ht="51" customHeight="1" thickBot="1" x14ac:dyDescent="0.3">
      <c r="A141" s="385"/>
      <c r="B141" s="360"/>
      <c r="C141" s="205" t="s">
        <v>530</v>
      </c>
      <c r="D141" s="196" t="str">
        <f>Q143</f>
        <v>basso</v>
      </c>
      <c r="E141" s="196" t="str">
        <f>Q147</f>
        <v>alto</v>
      </c>
      <c r="F141" s="195" t="str">
        <f>IF(AND(D141="basso",E141="basso"),"basso",IF(AND(D141="basso",E141="medio"),"basso",IF(AND(D141="basso",E141="alto"),"medio",IF(AND(D141="medio",E141="basso"),"basso",IF(AND(D141="medio",E141="medio"),"medio",IF(AND(D141="medio",E141="alto"),"alto",IF(AND(D141="alto",E141="basso"),"medio",IF(AND(D141="alto",E141="medio"),"alto",IF(AND(D141="alto",E141="alto"),"alto")))))))))</f>
        <v>medio</v>
      </c>
      <c r="G141" s="330" t="s">
        <v>429</v>
      </c>
      <c r="H141" s="330" t="s">
        <v>430</v>
      </c>
      <c r="I141" s="332" t="s">
        <v>431</v>
      </c>
      <c r="J141" s="332" t="s">
        <v>462</v>
      </c>
      <c r="K141" s="332" t="s">
        <v>432</v>
      </c>
      <c r="L141" s="332" t="s">
        <v>433</v>
      </c>
      <c r="M141" s="332" t="s">
        <v>434</v>
      </c>
      <c r="N141" s="332" t="s">
        <v>435</v>
      </c>
      <c r="O141" s="163"/>
      <c r="Q141" s="164"/>
    </row>
    <row r="142" spans="1:17" x14ac:dyDescent="0.25">
      <c r="A142" s="385"/>
      <c r="B142" s="360"/>
      <c r="C142" s="180"/>
      <c r="D142" s="55"/>
      <c r="E142" s="55"/>
      <c r="F142" s="55"/>
      <c r="G142" s="330"/>
      <c r="H142" s="330"/>
      <c r="I142" s="332"/>
      <c r="J142" s="332"/>
      <c r="K142" s="332"/>
      <c r="L142" s="332"/>
      <c r="M142" s="332"/>
      <c r="N142" s="332"/>
      <c r="O142" s="163"/>
      <c r="Q142" s="164"/>
    </row>
    <row r="143" spans="1:17" ht="13.5" thickBot="1" x14ac:dyDescent="0.3">
      <c r="A143" s="385"/>
      <c r="B143" s="360"/>
      <c r="C143" s="180"/>
      <c r="D143" s="55"/>
      <c r="E143" s="55"/>
      <c r="F143" s="55"/>
      <c r="G143" s="63">
        <v>1</v>
      </c>
      <c r="H143" s="63">
        <v>1</v>
      </c>
      <c r="K143" s="63">
        <v>1</v>
      </c>
      <c r="L143" s="63">
        <v>1</v>
      </c>
      <c r="P143" s="63">
        <f>SUM(G143:N143)</f>
        <v>4</v>
      </c>
      <c r="Q143" s="164" t="str">
        <f>IF(P143&gt;=4,"basso",IF(P143=3,"medio",IF(P143&lt;=2,"alto")))</f>
        <v>basso</v>
      </c>
    </row>
    <row r="144" spans="1:17" ht="24" thickBot="1" x14ac:dyDescent="0.3">
      <c r="A144" s="385"/>
      <c r="B144" s="360"/>
      <c r="C144" s="180"/>
      <c r="D144" s="55"/>
      <c r="E144" s="55"/>
      <c r="F144" s="175"/>
      <c r="G144" s="320" t="s">
        <v>436</v>
      </c>
      <c r="H144" s="321"/>
      <c r="I144" s="321"/>
      <c r="J144" s="321"/>
      <c r="K144" s="321"/>
      <c r="L144" s="321"/>
      <c r="M144" s="321"/>
      <c r="N144" s="322"/>
      <c r="O144" s="165"/>
      <c r="P144" s="53"/>
      <c r="Q144" s="166"/>
    </row>
    <row r="145" spans="1:17" ht="12.75" customHeight="1" x14ac:dyDescent="0.25">
      <c r="A145" s="385"/>
      <c r="B145" s="360"/>
      <c r="C145" s="180"/>
      <c r="D145" s="55"/>
      <c r="E145" s="55"/>
      <c r="F145" s="55"/>
      <c r="G145" s="332" t="s">
        <v>437</v>
      </c>
      <c r="H145" s="332" t="s">
        <v>445</v>
      </c>
      <c r="I145" s="332" t="s">
        <v>439</v>
      </c>
      <c r="J145" s="332" t="s">
        <v>463</v>
      </c>
      <c r="K145" s="332" t="s">
        <v>440</v>
      </c>
      <c r="L145" s="332" t="s">
        <v>441</v>
      </c>
      <c r="M145" s="332" t="s">
        <v>442</v>
      </c>
      <c r="N145" s="332" t="s">
        <v>443</v>
      </c>
      <c r="O145" s="332" t="s">
        <v>444</v>
      </c>
      <c r="Q145" s="164"/>
    </row>
    <row r="146" spans="1:17" ht="55.5" customHeight="1" x14ac:dyDescent="0.25">
      <c r="A146" s="385"/>
      <c r="B146" s="360"/>
      <c r="C146" s="180"/>
      <c r="D146" s="55"/>
      <c r="E146" s="55"/>
      <c r="F146" s="55"/>
      <c r="G146" s="332"/>
      <c r="H146" s="332"/>
      <c r="I146" s="332"/>
      <c r="J146" s="332"/>
      <c r="K146" s="332"/>
      <c r="L146" s="332"/>
      <c r="M146" s="332"/>
      <c r="N146" s="332"/>
      <c r="O146" s="332"/>
      <c r="Q146" s="164"/>
    </row>
    <row r="147" spans="1:17" ht="13.5" thickBot="1" x14ac:dyDescent="0.3">
      <c r="A147" s="385"/>
      <c r="B147" s="360"/>
      <c r="C147" s="187"/>
      <c r="D147" s="167"/>
      <c r="E147" s="167"/>
      <c r="F147" s="167"/>
      <c r="G147" s="168">
        <v>1</v>
      </c>
      <c r="H147" s="168"/>
      <c r="I147" s="168"/>
      <c r="J147" s="168"/>
      <c r="K147" s="168"/>
      <c r="L147" s="168"/>
      <c r="M147" s="168"/>
      <c r="N147" s="168"/>
      <c r="O147" s="168"/>
      <c r="P147" s="168">
        <f>SUM(G147:O147)</f>
        <v>1</v>
      </c>
      <c r="Q147" s="169" t="s">
        <v>512</v>
      </c>
    </row>
    <row r="148" spans="1:17" x14ac:dyDescent="0.25">
      <c r="B148" s="57"/>
      <c r="C148" s="62"/>
      <c r="D148" s="56"/>
      <c r="E148" s="56"/>
      <c r="F148" s="56"/>
    </row>
    <row r="149" spans="1:17" ht="43.5" customHeight="1" x14ac:dyDescent="0.25">
      <c r="B149" s="62"/>
      <c r="C149" s="62"/>
      <c r="D149" s="56"/>
      <c r="E149" s="56"/>
      <c r="F149" s="218" t="s">
        <v>566</v>
      </c>
      <c r="G149" s="350" t="s">
        <v>569</v>
      </c>
      <c r="H149" s="351"/>
      <c r="I149" s="351"/>
      <c r="J149" s="351"/>
      <c r="K149" s="351"/>
      <c r="L149" s="351"/>
      <c r="M149" s="351"/>
      <c r="N149" s="351"/>
      <c r="O149" s="351"/>
      <c r="P149" s="351"/>
      <c r="Q149" s="351"/>
    </row>
    <row r="150" spans="1:17" ht="13.5" thickBot="1" x14ac:dyDescent="0.3">
      <c r="B150" s="61"/>
      <c r="C150" s="54"/>
      <c r="D150" s="64"/>
      <c r="E150" s="64"/>
      <c r="F150" s="64"/>
    </row>
    <row r="151" spans="1:17" ht="29.25" thickBot="1" x14ac:dyDescent="0.3">
      <c r="A151" s="369" t="s">
        <v>521</v>
      </c>
      <c r="B151" s="366" t="s">
        <v>457</v>
      </c>
      <c r="C151" s="182"/>
      <c r="D151" s="172" t="s">
        <v>425</v>
      </c>
      <c r="E151" s="172" t="s">
        <v>426</v>
      </c>
      <c r="F151" s="172" t="s">
        <v>427</v>
      </c>
      <c r="G151" s="320" t="s">
        <v>428</v>
      </c>
      <c r="H151" s="321"/>
      <c r="I151" s="321"/>
      <c r="J151" s="321"/>
      <c r="K151" s="321"/>
      <c r="L151" s="321"/>
      <c r="M151" s="321"/>
      <c r="N151" s="322"/>
      <c r="O151" s="173"/>
      <c r="P151" s="171"/>
      <c r="Q151" s="174"/>
    </row>
    <row r="152" spans="1:17" ht="72" customHeight="1" thickBot="1" x14ac:dyDescent="0.3">
      <c r="A152" s="370"/>
      <c r="B152" s="367"/>
      <c r="C152" s="196" t="s">
        <v>458</v>
      </c>
      <c r="D152" s="196" t="str">
        <f>Q154</f>
        <v>alto</v>
      </c>
      <c r="E152" s="196" t="str">
        <f>Q158</f>
        <v>alto</v>
      </c>
      <c r="F152" s="194" t="str">
        <f>IF(AND(D152="basso",E152="basso"),"basso",IF(AND(D152="basso",E152="medio"),"basso",IF(AND(D152="basso",E152="alto"),"medio",IF(AND(D152="medio",E152="basso"),"basso",IF(AND(D152="medio",E152="medio"),"medio",IF(AND(D152="medio",E152="alto"),"alto",IF(AND(D152="alto",E152="basso"),"medio",IF(AND(D152="alto",E152="medio"),"alto",IF(AND(D152="alto",E152="alto"),"alto")))))))))</f>
        <v>alto</v>
      </c>
      <c r="G152" s="330" t="s">
        <v>429</v>
      </c>
      <c r="H152" s="330" t="s">
        <v>430</v>
      </c>
      <c r="I152" s="332" t="s">
        <v>431</v>
      </c>
      <c r="J152" s="332" t="s">
        <v>462</v>
      </c>
      <c r="K152" s="332" t="s">
        <v>432</v>
      </c>
      <c r="L152" s="332" t="s">
        <v>433</v>
      </c>
      <c r="M152" s="332" t="s">
        <v>434</v>
      </c>
      <c r="N152" s="332" t="s">
        <v>435</v>
      </c>
      <c r="O152" s="163"/>
      <c r="Q152" s="164"/>
    </row>
    <row r="153" spans="1:17" x14ac:dyDescent="0.25">
      <c r="A153" s="370"/>
      <c r="B153" s="367"/>
      <c r="C153" s="57"/>
      <c r="D153" s="55"/>
      <c r="E153" s="55"/>
      <c r="F153" s="55"/>
      <c r="G153" s="330"/>
      <c r="H153" s="330"/>
      <c r="I153" s="332"/>
      <c r="J153" s="332"/>
      <c r="K153" s="332"/>
      <c r="L153" s="332"/>
      <c r="M153" s="332"/>
      <c r="N153" s="332"/>
      <c r="O153" s="163"/>
      <c r="Q153" s="164"/>
    </row>
    <row r="154" spans="1:17" ht="13.5" thickBot="1" x14ac:dyDescent="0.3">
      <c r="A154" s="370"/>
      <c r="B154" s="367"/>
      <c r="C154" s="57"/>
      <c r="D154" s="55"/>
      <c r="E154" s="55"/>
      <c r="F154" s="55"/>
      <c r="K154" s="63">
        <v>1</v>
      </c>
      <c r="P154" s="63">
        <f>SUM(G154:N154)</f>
        <v>1</v>
      </c>
      <c r="Q154" s="164" t="str">
        <f>IF(P154&gt;=4,"basso",IF(P154=3,"medio",IF(P154&lt;=2,"alto")))</f>
        <v>alto</v>
      </c>
    </row>
    <row r="155" spans="1:17" ht="24" thickBot="1" x14ac:dyDescent="0.3">
      <c r="A155" s="370"/>
      <c r="B155" s="367"/>
      <c r="C155" s="57"/>
      <c r="D155" s="55"/>
      <c r="E155" s="55"/>
      <c r="F155" s="175"/>
      <c r="G155" s="320" t="s">
        <v>436</v>
      </c>
      <c r="H155" s="321"/>
      <c r="I155" s="321"/>
      <c r="J155" s="321"/>
      <c r="K155" s="321"/>
      <c r="L155" s="321"/>
      <c r="M155" s="321"/>
      <c r="N155" s="322"/>
      <c r="O155" s="165"/>
      <c r="P155" s="53"/>
      <c r="Q155" s="166"/>
    </row>
    <row r="156" spans="1:17" ht="57.75" customHeight="1" x14ac:dyDescent="0.25">
      <c r="A156" s="370"/>
      <c r="B156" s="367"/>
      <c r="C156" s="57"/>
      <c r="D156" s="55"/>
      <c r="E156" s="55"/>
      <c r="F156" s="55"/>
      <c r="G156" s="332" t="s">
        <v>437</v>
      </c>
      <c r="H156" s="332" t="s">
        <v>445</v>
      </c>
      <c r="I156" s="332" t="s">
        <v>439</v>
      </c>
      <c r="J156" s="332" t="s">
        <v>463</v>
      </c>
      <c r="K156" s="332" t="s">
        <v>440</v>
      </c>
      <c r="L156" s="332" t="s">
        <v>441</v>
      </c>
      <c r="M156" s="332" t="s">
        <v>442</v>
      </c>
      <c r="N156" s="332" t="s">
        <v>443</v>
      </c>
      <c r="O156" s="332" t="s">
        <v>444</v>
      </c>
      <c r="Q156" s="164"/>
    </row>
    <row r="157" spans="1:17" x14ac:dyDescent="0.25">
      <c r="A157" s="370"/>
      <c r="B157" s="367"/>
      <c r="C157" s="57"/>
      <c r="D157" s="55"/>
      <c r="E157" s="55"/>
      <c r="F157" s="55"/>
      <c r="G157" s="332"/>
      <c r="H157" s="332"/>
      <c r="I157" s="332"/>
      <c r="J157" s="332"/>
      <c r="K157" s="332"/>
      <c r="L157" s="332"/>
      <c r="M157" s="332"/>
      <c r="N157" s="332"/>
      <c r="O157" s="332"/>
      <c r="Q157" s="164"/>
    </row>
    <row r="158" spans="1:17" ht="13.5" thickBot="1" x14ac:dyDescent="0.3">
      <c r="A158" s="370"/>
      <c r="B158" s="367"/>
      <c r="C158" s="177"/>
      <c r="D158" s="167"/>
      <c r="E158" s="167"/>
      <c r="F158" s="167"/>
      <c r="G158" s="168"/>
      <c r="H158" s="168"/>
      <c r="I158" s="168"/>
      <c r="J158" s="168"/>
      <c r="K158" s="168"/>
      <c r="L158" s="168"/>
      <c r="M158" s="168"/>
      <c r="N158" s="168"/>
      <c r="O158" s="168"/>
      <c r="P158" s="168">
        <f>SUM(G158:O158)</f>
        <v>0</v>
      </c>
      <c r="Q158" s="169" t="s">
        <v>512</v>
      </c>
    </row>
    <row r="159" spans="1:17" ht="13.5" thickBot="1" x14ac:dyDescent="0.3">
      <c r="A159" s="370"/>
      <c r="B159" s="367"/>
      <c r="C159" s="62"/>
      <c r="D159" s="56"/>
      <c r="E159" s="56"/>
      <c r="F159" s="56"/>
    </row>
    <row r="160" spans="1:17" ht="29.25" thickBot="1" x14ac:dyDescent="0.3">
      <c r="A160" s="370"/>
      <c r="B160" s="367"/>
      <c r="C160" s="182"/>
      <c r="D160" s="172" t="s">
        <v>425</v>
      </c>
      <c r="E160" s="172" t="s">
        <v>426</v>
      </c>
      <c r="F160" s="172" t="s">
        <v>427</v>
      </c>
      <c r="G160" s="320" t="s">
        <v>428</v>
      </c>
      <c r="H160" s="321"/>
      <c r="I160" s="321"/>
      <c r="J160" s="321"/>
      <c r="K160" s="321"/>
      <c r="L160" s="321"/>
      <c r="M160" s="321"/>
      <c r="N160" s="322"/>
      <c r="O160" s="173"/>
      <c r="P160" s="171"/>
      <c r="Q160" s="174"/>
    </row>
    <row r="161" spans="1:17" ht="87.75" customHeight="1" thickBot="1" x14ac:dyDescent="0.3">
      <c r="A161" s="370"/>
      <c r="B161" s="367"/>
      <c r="C161" s="196" t="s">
        <v>542</v>
      </c>
      <c r="D161" s="196" t="str">
        <f>Q163</f>
        <v>alto</v>
      </c>
      <c r="E161" s="196" t="str">
        <f>Q167</f>
        <v>alto</v>
      </c>
      <c r="F161" s="194" t="str">
        <f>IF(AND(D161="basso",E161="basso"),"basso",IF(AND(D161="basso",E161="medio"),"basso",IF(AND(D161="basso",E161="alto"),"medio",IF(AND(D161="medio",E161="basso"),"basso",IF(AND(D161="medio",E161="medio"),"medio",IF(AND(D161="medio",E161="alto"),"alto",IF(AND(D161="alto",E161="basso"),"medio",IF(AND(D161="alto",E161="medio"),"alto",IF(AND(D161="alto",E161="alto"),"alto")))))))))</f>
        <v>alto</v>
      </c>
      <c r="G161" s="330" t="s">
        <v>429</v>
      </c>
      <c r="H161" s="330" t="s">
        <v>430</v>
      </c>
      <c r="I161" s="332" t="s">
        <v>431</v>
      </c>
      <c r="J161" s="332" t="s">
        <v>462</v>
      </c>
      <c r="K161" s="332" t="s">
        <v>432</v>
      </c>
      <c r="L161" s="332" t="s">
        <v>433</v>
      </c>
      <c r="M161" s="332" t="s">
        <v>434</v>
      </c>
      <c r="N161" s="332" t="s">
        <v>435</v>
      </c>
      <c r="O161" s="163"/>
      <c r="Q161" s="164"/>
    </row>
    <row r="162" spans="1:17" x14ac:dyDescent="0.25">
      <c r="A162" s="370"/>
      <c r="B162" s="367"/>
      <c r="C162" s="57"/>
      <c r="D162" s="55"/>
      <c r="E162" s="55"/>
      <c r="F162" s="55"/>
      <c r="G162" s="330"/>
      <c r="H162" s="330"/>
      <c r="I162" s="332"/>
      <c r="J162" s="332"/>
      <c r="K162" s="332"/>
      <c r="L162" s="332"/>
      <c r="M162" s="332"/>
      <c r="N162" s="332"/>
      <c r="O162" s="163"/>
      <c r="Q162" s="164"/>
    </row>
    <row r="163" spans="1:17" ht="13.5" thickBot="1" x14ac:dyDescent="0.3">
      <c r="A163" s="370"/>
      <c r="B163" s="367"/>
      <c r="C163" s="57"/>
      <c r="D163" s="55"/>
      <c r="E163" s="55"/>
      <c r="F163" s="55"/>
      <c r="K163" s="63">
        <v>1</v>
      </c>
      <c r="P163" s="63">
        <f>SUM(G163:N163)</f>
        <v>1</v>
      </c>
      <c r="Q163" s="164" t="str">
        <f>IF(P163&gt;=4,"basso",IF(P163=3,"medio",IF(P163&lt;=2,"alto")))</f>
        <v>alto</v>
      </c>
    </row>
    <row r="164" spans="1:17" ht="24" thickBot="1" x14ac:dyDescent="0.3">
      <c r="A164" s="370"/>
      <c r="B164" s="367"/>
      <c r="C164" s="57"/>
      <c r="D164" s="55"/>
      <c r="E164" s="55"/>
      <c r="F164" s="175"/>
      <c r="G164" s="320" t="s">
        <v>436</v>
      </c>
      <c r="H164" s="321"/>
      <c r="I164" s="321"/>
      <c r="J164" s="321"/>
      <c r="K164" s="321"/>
      <c r="L164" s="321"/>
      <c r="M164" s="321"/>
      <c r="N164" s="322"/>
      <c r="O164" s="165"/>
      <c r="P164" s="53"/>
      <c r="Q164" s="166"/>
    </row>
    <row r="165" spans="1:17" ht="57.75" customHeight="1" x14ac:dyDescent="0.25">
      <c r="A165" s="370"/>
      <c r="B165" s="367"/>
      <c r="C165" s="57"/>
      <c r="D165" s="55"/>
      <c r="E165" s="55"/>
      <c r="F165" s="55"/>
      <c r="G165" s="332" t="s">
        <v>437</v>
      </c>
      <c r="H165" s="332" t="s">
        <v>445</v>
      </c>
      <c r="I165" s="332" t="s">
        <v>439</v>
      </c>
      <c r="J165" s="332" t="s">
        <v>463</v>
      </c>
      <c r="K165" s="332" t="s">
        <v>440</v>
      </c>
      <c r="L165" s="332" t="s">
        <v>441</v>
      </c>
      <c r="M165" s="332" t="s">
        <v>442</v>
      </c>
      <c r="N165" s="332" t="s">
        <v>443</v>
      </c>
      <c r="O165" s="332" t="s">
        <v>444</v>
      </c>
      <c r="Q165" s="164"/>
    </row>
    <row r="166" spans="1:17" x14ac:dyDescent="0.25">
      <c r="A166" s="370"/>
      <c r="B166" s="367"/>
      <c r="C166" s="57"/>
      <c r="D166" s="55"/>
      <c r="E166" s="55"/>
      <c r="F166" s="55"/>
      <c r="G166" s="332"/>
      <c r="H166" s="332"/>
      <c r="I166" s="332"/>
      <c r="J166" s="332"/>
      <c r="K166" s="332"/>
      <c r="L166" s="332"/>
      <c r="M166" s="332"/>
      <c r="N166" s="332"/>
      <c r="O166" s="332"/>
      <c r="Q166" s="164"/>
    </row>
    <row r="167" spans="1:17" ht="13.5" thickBot="1" x14ac:dyDescent="0.3">
      <c r="A167" s="371"/>
      <c r="B167" s="368"/>
      <c r="C167" s="177"/>
      <c r="D167" s="167"/>
      <c r="E167" s="167"/>
      <c r="F167" s="167"/>
      <c r="G167" s="168"/>
      <c r="H167" s="168"/>
      <c r="I167" s="168"/>
      <c r="J167" s="168"/>
      <c r="K167" s="168"/>
      <c r="L167" s="168"/>
      <c r="M167" s="168"/>
      <c r="N167" s="168"/>
      <c r="O167" s="168"/>
      <c r="P167" s="168">
        <f>SUM(G167:O167)</f>
        <v>0</v>
      </c>
      <c r="Q167" s="169" t="s">
        <v>512</v>
      </c>
    </row>
    <row r="168" spans="1:17" x14ac:dyDescent="0.25">
      <c r="A168" s="234"/>
      <c r="B168" s="62"/>
      <c r="C168" s="62"/>
      <c r="D168" s="56"/>
      <c r="E168" s="56"/>
      <c r="F168" s="56"/>
    </row>
    <row r="169" spans="1:17" ht="43.5" customHeight="1" x14ac:dyDescent="0.25">
      <c r="B169" s="62"/>
      <c r="C169" s="62"/>
      <c r="D169" s="56"/>
      <c r="E169" s="56"/>
      <c r="F169" s="218" t="s">
        <v>571</v>
      </c>
      <c r="G169" s="350" t="s">
        <v>572</v>
      </c>
      <c r="H169" s="351"/>
      <c r="I169" s="351"/>
      <c r="J169" s="351"/>
      <c r="K169" s="351"/>
      <c r="L169" s="351"/>
      <c r="M169" s="351"/>
      <c r="N169" s="351"/>
      <c r="O169" s="351"/>
      <c r="P169" s="351"/>
      <c r="Q169" s="351"/>
    </row>
    <row r="170" spans="1:17" x14ac:dyDescent="0.25">
      <c r="B170" s="57"/>
      <c r="C170" s="62"/>
      <c r="D170" s="56"/>
      <c r="E170" s="56"/>
      <c r="F170" s="56"/>
    </row>
    <row r="171" spans="1:17" ht="37.5" customHeight="1" x14ac:dyDescent="0.25">
      <c r="A171" s="376" t="s">
        <v>538</v>
      </c>
      <c r="B171" s="377" t="s">
        <v>535</v>
      </c>
      <c r="C171" s="215"/>
      <c r="D171" s="216" t="s">
        <v>425</v>
      </c>
      <c r="E171" s="216" t="s">
        <v>426</v>
      </c>
      <c r="F171" s="217" t="s">
        <v>427</v>
      </c>
      <c r="G171" s="363" t="s">
        <v>428</v>
      </c>
      <c r="H171" s="363"/>
      <c r="I171" s="363"/>
      <c r="J171" s="363"/>
      <c r="K171" s="363"/>
      <c r="L171" s="363"/>
      <c r="M171" s="363"/>
      <c r="N171" s="363"/>
      <c r="O171" s="363"/>
      <c r="P171" s="363"/>
      <c r="Q171" s="363"/>
    </row>
    <row r="172" spans="1:17" ht="41.25" customHeight="1" x14ac:dyDescent="0.25">
      <c r="A172" s="376"/>
      <c r="B172" s="378"/>
      <c r="C172" s="203" t="s">
        <v>540</v>
      </c>
      <c r="D172" s="206" t="str">
        <f>Q174</f>
        <v>basso</v>
      </c>
      <c r="E172" s="206" t="str">
        <f>Q178</f>
        <v>alto</v>
      </c>
      <c r="F172" s="218" t="str">
        <f>IF(AND(D172="basso",E172="basso"),"basso",IF(AND(D172="basso",E172="medio"),"basso",IF(AND(D172="basso",E172="alto"),"medio",IF(AND(D172="medio",E172="basso"),"basso",IF(AND(D172="medio",E172="medio"),"medio",IF(AND(D172="medio",E172="alto"),"alto",IF(AND(D172="alto",E172="basso"),"medio",IF(AND(D172="alto",E172="medio"),"alto",IF(AND(D172="alto",E172="alto"),"alto")))))))))</f>
        <v>medio</v>
      </c>
      <c r="G172" s="361" t="s">
        <v>429</v>
      </c>
      <c r="H172" s="361" t="s">
        <v>430</v>
      </c>
      <c r="I172" s="362" t="s">
        <v>431</v>
      </c>
      <c r="J172" s="362" t="s">
        <v>536</v>
      </c>
      <c r="K172" s="332" t="s">
        <v>432</v>
      </c>
      <c r="L172" s="332" t="s">
        <v>433</v>
      </c>
      <c r="M172" s="332" t="s">
        <v>434</v>
      </c>
      <c r="N172" s="362" t="s">
        <v>435</v>
      </c>
      <c r="O172" s="208"/>
      <c r="P172" s="209"/>
      <c r="Q172" s="209"/>
    </row>
    <row r="173" spans="1:17" x14ac:dyDescent="0.25">
      <c r="A173" s="376"/>
      <c r="B173" s="378"/>
      <c r="C173" s="180"/>
      <c r="D173" s="55"/>
      <c r="E173" s="55"/>
      <c r="F173" s="55"/>
      <c r="G173" s="361"/>
      <c r="H173" s="361"/>
      <c r="I173" s="362"/>
      <c r="J173" s="362"/>
      <c r="K173" s="332"/>
      <c r="L173" s="332"/>
      <c r="M173" s="332"/>
      <c r="N173" s="362"/>
      <c r="O173" s="208"/>
      <c r="P173" s="209"/>
      <c r="Q173" s="209"/>
    </row>
    <row r="174" spans="1:17" x14ac:dyDescent="0.25">
      <c r="A174" s="376"/>
      <c r="B174" s="378"/>
      <c r="C174" s="180"/>
      <c r="D174" s="55"/>
      <c r="E174" s="55"/>
      <c r="F174" s="55"/>
      <c r="G174" s="209">
        <v>1</v>
      </c>
      <c r="H174" s="209">
        <v>1</v>
      </c>
      <c r="I174" s="209"/>
      <c r="J174" s="209"/>
      <c r="K174" s="209">
        <v>1</v>
      </c>
      <c r="L174" s="209"/>
      <c r="M174" s="209">
        <v>1</v>
      </c>
      <c r="N174" s="209"/>
      <c r="O174" s="209"/>
      <c r="P174" s="209">
        <f>SUM(G174:N174)</f>
        <v>4</v>
      </c>
      <c r="Q174" s="209" t="str">
        <f>IF(P174&gt;=4,"basso",IF(P174=3,"medio",IF(P174&lt;=2,"alto")))</f>
        <v>basso</v>
      </c>
    </row>
    <row r="175" spans="1:17" ht="23.25" x14ac:dyDescent="0.25">
      <c r="A175" s="376"/>
      <c r="B175" s="378"/>
      <c r="C175" s="180"/>
      <c r="D175" s="55"/>
      <c r="E175" s="55"/>
      <c r="F175" s="55"/>
      <c r="G175" s="363" t="s">
        <v>436</v>
      </c>
      <c r="H175" s="363"/>
      <c r="I175" s="363"/>
      <c r="J175" s="363"/>
      <c r="K175" s="363"/>
      <c r="L175" s="363"/>
      <c r="M175" s="363"/>
      <c r="N175" s="363"/>
      <c r="O175" s="210"/>
      <c r="P175" s="211"/>
      <c r="Q175" s="211"/>
    </row>
    <row r="176" spans="1:17" x14ac:dyDescent="0.25">
      <c r="A176" s="376"/>
      <c r="B176" s="378"/>
      <c r="C176" s="180"/>
      <c r="D176" s="55"/>
      <c r="E176" s="55"/>
      <c r="F176" s="55"/>
      <c r="G176" s="362" t="s">
        <v>437</v>
      </c>
      <c r="H176" s="362" t="s">
        <v>445</v>
      </c>
      <c r="I176" s="362" t="s">
        <v>439</v>
      </c>
      <c r="J176" s="362" t="s">
        <v>537</v>
      </c>
      <c r="K176" s="362" t="s">
        <v>440</v>
      </c>
      <c r="L176" s="362" t="s">
        <v>441</v>
      </c>
      <c r="M176" s="362" t="s">
        <v>442</v>
      </c>
      <c r="N176" s="362" t="s">
        <v>443</v>
      </c>
      <c r="O176" s="362" t="s">
        <v>444</v>
      </c>
      <c r="P176" s="209"/>
      <c r="Q176" s="209"/>
    </row>
    <row r="177" spans="1:17" x14ac:dyDescent="0.25">
      <c r="A177" s="376"/>
      <c r="B177" s="378"/>
      <c r="C177" s="180"/>
      <c r="D177" s="55"/>
      <c r="E177" s="55"/>
      <c r="F177" s="55"/>
      <c r="G177" s="362"/>
      <c r="H177" s="362"/>
      <c r="I177" s="362"/>
      <c r="J177" s="362"/>
      <c r="K177" s="362"/>
      <c r="L177" s="362"/>
      <c r="M177" s="362"/>
      <c r="N177" s="362"/>
      <c r="O177" s="362"/>
      <c r="P177" s="209"/>
      <c r="Q177" s="209"/>
    </row>
    <row r="178" spans="1:17" x14ac:dyDescent="0.25">
      <c r="A178" s="376"/>
      <c r="B178" s="379"/>
      <c r="C178" s="212"/>
      <c r="D178" s="213"/>
      <c r="E178" s="213"/>
      <c r="F178" s="213"/>
      <c r="G178" s="214">
        <v>1</v>
      </c>
      <c r="H178" s="214"/>
      <c r="I178" s="214"/>
      <c r="J178" s="214"/>
      <c r="K178" s="214"/>
      <c r="L178" s="214"/>
      <c r="M178" s="214"/>
      <c r="N178" s="214"/>
      <c r="O178" s="214"/>
      <c r="P178" s="214">
        <f>SUM(G178:O178)</f>
        <v>1</v>
      </c>
      <c r="Q178" s="214" t="s">
        <v>512</v>
      </c>
    </row>
    <row r="180" spans="1:17" ht="43.5" customHeight="1" x14ac:dyDescent="0.25">
      <c r="B180" s="62"/>
      <c r="C180" s="62"/>
      <c r="D180" s="56"/>
      <c r="E180" s="56"/>
      <c r="F180" s="218" t="s">
        <v>564</v>
      </c>
      <c r="G180" s="350" t="s">
        <v>570</v>
      </c>
      <c r="H180" s="351"/>
      <c r="I180" s="351"/>
      <c r="J180" s="351"/>
      <c r="K180" s="351"/>
      <c r="L180" s="351"/>
      <c r="M180" s="351"/>
      <c r="N180" s="351"/>
      <c r="O180" s="351"/>
      <c r="P180" s="351"/>
      <c r="Q180" s="351"/>
    </row>
  </sheetData>
  <mergeCells count="398">
    <mergeCell ref="G92:Q92"/>
    <mergeCell ref="G111:Q111"/>
    <mergeCell ref="G29:Q29"/>
    <mergeCell ref="G149:Q149"/>
    <mergeCell ref="G180:Q180"/>
    <mergeCell ref="G169:Q169"/>
    <mergeCell ref="C73:C79"/>
    <mergeCell ref="G73:G74"/>
    <mergeCell ref="H73:H74"/>
    <mergeCell ref="I73:I74"/>
    <mergeCell ref="J73:J74"/>
    <mergeCell ref="K73:K74"/>
    <mergeCell ref="L73:L74"/>
    <mergeCell ref="M73:M74"/>
    <mergeCell ref="N73:N74"/>
    <mergeCell ref="G76:N76"/>
    <mergeCell ref="G77:G78"/>
    <mergeCell ref="H77:H78"/>
    <mergeCell ref="I77:I78"/>
    <mergeCell ref="J77:J78"/>
    <mergeCell ref="K77:K78"/>
    <mergeCell ref="L77:L78"/>
    <mergeCell ref="M77:M78"/>
    <mergeCell ref="N77:N78"/>
    <mergeCell ref="A171:A178"/>
    <mergeCell ref="B171:B178"/>
    <mergeCell ref="G171:N171"/>
    <mergeCell ref="O171:Q171"/>
    <mergeCell ref="A83:A90"/>
    <mergeCell ref="A95:A109"/>
    <mergeCell ref="A114:A120"/>
    <mergeCell ref="A123:A129"/>
    <mergeCell ref="A132:A138"/>
    <mergeCell ref="A140:A147"/>
    <mergeCell ref="A151:A167"/>
    <mergeCell ref="O165:O166"/>
    <mergeCell ref="H161:H162"/>
    <mergeCell ref="I161:I162"/>
    <mergeCell ref="J161:J162"/>
    <mergeCell ref="K161:K162"/>
    <mergeCell ref="L161:L162"/>
    <mergeCell ref="M161:M162"/>
    <mergeCell ref="N161:N162"/>
    <mergeCell ref="N152:N153"/>
    <mergeCell ref="G155:N155"/>
    <mergeCell ref="G156:G157"/>
    <mergeCell ref="H156:H157"/>
    <mergeCell ref="I156:I157"/>
    <mergeCell ref="A5:A27"/>
    <mergeCell ref="G47:N47"/>
    <mergeCell ref="G55:N55"/>
    <mergeCell ref="G63:N63"/>
    <mergeCell ref="G102:N102"/>
    <mergeCell ref="G20:N20"/>
    <mergeCell ref="G12:N12"/>
    <mergeCell ref="A32:A70"/>
    <mergeCell ref="B83:B90"/>
    <mergeCell ref="G98:N98"/>
    <mergeCell ref="G99:G100"/>
    <mergeCell ref="H99:H100"/>
    <mergeCell ref="I99:I100"/>
    <mergeCell ref="J99:J100"/>
    <mergeCell ref="K99:K100"/>
    <mergeCell ref="L99:L100"/>
    <mergeCell ref="M99:M100"/>
    <mergeCell ref="N99:N100"/>
    <mergeCell ref="G87:N87"/>
    <mergeCell ref="G88:G89"/>
    <mergeCell ref="H88:H89"/>
    <mergeCell ref="I88:I89"/>
    <mergeCell ref="J88:J89"/>
    <mergeCell ref="K88:K89"/>
    <mergeCell ref="N156:N157"/>
    <mergeCell ref="B151:B167"/>
    <mergeCell ref="G151:N151"/>
    <mergeCell ref="G152:G153"/>
    <mergeCell ref="H152:H153"/>
    <mergeCell ref="I152:I153"/>
    <mergeCell ref="J152:J153"/>
    <mergeCell ref="K152:K153"/>
    <mergeCell ref="L152:L153"/>
    <mergeCell ref="M152:M153"/>
    <mergeCell ref="G164:N164"/>
    <mergeCell ref="G165:G166"/>
    <mergeCell ref="H165:H166"/>
    <mergeCell ref="I165:I166"/>
    <mergeCell ref="J165:J166"/>
    <mergeCell ref="K165:K166"/>
    <mergeCell ref="L165:L166"/>
    <mergeCell ref="M165:M166"/>
    <mergeCell ref="N165:N166"/>
    <mergeCell ref="B140:B147"/>
    <mergeCell ref="G140:N140"/>
    <mergeCell ref="G141:G142"/>
    <mergeCell ref="H141:H142"/>
    <mergeCell ref="I141:I142"/>
    <mergeCell ref="J141:J142"/>
    <mergeCell ref="K141:K142"/>
    <mergeCell ref="L141:L142"/>
    <mergeCell ref="M141:M142"/>
    <mergeCell ref="N141:N142"/>
    <mergeCell ref="G144:N144"/>
    <mergeCell ref="G145:G146"/>
    <mergeCell ref="H145:H146"/>
    <mergeCell ref="I145:I146"/>
    <mergeCell ref="J145:J146"/>
    <mergeCell ref="K145:K146"/>
    <mergeCell ref="L145:L146"/>
    <mergeCell ref="M145:M146"/>
    <mergeCell ref="N145:N146"/>
    <mergeCell ref="B132:B138"/>
    <mergeCell ref="G132:G133"/>
    <mergeCell ref="H132:H133"/>
    <mergeCell ref="I132:I133"/>
    <mergeCell ref="J132:J133"/>
    <mergeCell ref="K132:K133"/>
    <mergeCell ref="L132:L133"/>
    <mergeCell ref="M132:M133"/>
    <mergeCell ref="N132:N133"/>
    <mergeCell ref="G135:N135"/>
    <mergeCell ref="G136:G137"/>
    <mergeCell ref="H136:H137"/>
    <mergeCell ref="I136:I137"/>
    <mergeCell ref="J136:J137"/>
    <mergeCell ref="K136:K137"/>
    <mergeCell ref="L136:L137"/>
    <mergeCell ref="M136:M137"/>
    <mergeCell ref="N136:N137"/>
    <mergeCell ref="O176:O177"/>
    <mergeCell ref="G175:N175"/>
    <mergeCell ref="G176:G177"/>
    <mergeCell ref="H176:H177"/>
    <mergeCell ref="I176:I177"/>
    <mergeCell ref="J176:J177"/>
    <mergeCell ref="K176:K177"/>
    <mergeCell ref="L176:L177"/>
    <mergeCell ref="M176:M177"/>
    <mergeCell ref="N176:N177"/>
    <mergeCell ref="G172:G173"/>
    <mergeCell ref="H172:H173"/>
    <mergeCell ref="I172:I173"/>
    <mergeCell ref="J172:J173"/>
    <mergeCell ref="K172:K173"/>
    <mergeCell ref="L172:L173"/>
    <mergeCell ref="M172:M173"/>
    <mergeCell ref="N172:N173"/>
    <mergeCell ref="O127:O128"/>
    <mergeCell ref="H127:H128"/>
    <mergeCell ref="I127:I128"/>
    <mergeCell ref="J127:J128"/>
    <mergeCell ref="K127:K128"/>
    <mergeCell ref="N127:N128"/>
    <mergeCell ref="G131:N131"/>
    <mergeCell ref="O136:O137"/>
    <mergeCell ref="O145:O146"/>
    <mergeCell ref="O156:O157"/>
    <mergeCell ref="G160:N160"/>
    <mergeCell ref="G161:G162"/>
    <mergeCell ref="J156:J157"/>
    <mergeCell ref="K156:K157"/>
    <mergeCell ref="L156:L157"/>
    <mergeCell ref="M156:M157"/>
    <mergeCell ref="N114:N115"/>
    <mergeCell ref="G117:N117"/>
    <mergeCell ref="G118:G119"/>
    <mergeCell ref="H118:H119"/>
    <mergeCell ref="I118:I119"/>
    <mergeCell ref="J118:J119"/>
    <mergeCell ref="K118:K119"/>
    <mergeCell ref="G122:N122"/>
    <mergeCell ref="B123:B129"/>
    <mergeCell ref="G123:G124"/>
    <mergeCell ref="H123:H124"/>
    <mergeCell ref="I123:I124"/>
    <mergeCell ref="J123:J124"/>
    <mergeCell ref="L127:L128"/>
    <mergeCell ref="M127:M128"/>
    <mergeCell ref="K123:K124"/>
    <mergeCell ref="L123:L124"/>
    <mergeCell ref="M123:M124"/>
    <mergeCell ref="N123:N124"/>
    <mergeCell ref="G126:N126"/>
    <mergeCell ref="G127:G128"/>
    <mergeCell ref="O99:O100"/>
    <mergeCell ref="G103:G104"/>
    <mergeCell ref="H103:H104"/>
    <mergeCell ref="O107:O108"/>
    <mergeCell ref="N95:N96"/>
    <mergeCell ref="G113:N113"/>
    <mergeCell ref="B114:B120"/>
    <mergeCell ref="G114:G115"/>
    <mergeCell ref="H114:H115"/>
    <mergeCell ref="I114:I115"/>
    <mergeCell ref="J114:J115"/>
    <mergeCell ref="I103:I104"/>
    <mergeCell ref="J103:J104"/>
    <mergeCell ref="K103:K104"/>
    <mergeCell ref="L103:L104"/>
    <mergeCell ref="M103:M104"/>
    <mergeCell ref="N103:N104"/>
    <mergeCell ref="L118:L119"/>
    <mergeCell ref="M118:M119"/>
    <mergeCell ref="N118:N119"/>
    <mergeCell ref="O118:O119"/>
    <mergeCell ref="K114:K115"/>
    <mergeCell ref="L114:L115"/>
    <mergeCell ref="M114:M115"/>
    <mergeCell ref="G94:N94"/>
    <mergeCell ref="B95:B109"/>
    <mergeCell ref="G95:G96"/>
    <mergeCell ref="H95:H96"/>
    <mergeCell ref="I95:I96"/>
    <mergeCell ref="J95:J96"/>
    <mergeCell ref="K95:K96"/>
    <mergeCell ref="L95:L96"/>
    <mergeCell ref="M95:M96"/>
    <mergeCell ref="G106:N106"/>
    <mergeCell ref="G107:G108"/>
    <mergeCell ref="H107:H108"/>
    <mergeCell ref="I107:I108"/>
    <mergeCell ref="J107:J108"/>
    <mergeCell ref="K107:K108"/>
    <mergeCell ref="L107:L108"/>
    <mergeCell ref="M107:M108"/>
    <mergeCell ref="N107:N108"/>
    <mergeCell ref="L88:L89"/>
    <mergeCell ref="M88:M89"/>
    <mergeCell ref="N88:N89"/>
    <mergeCell ref="O60:O61"/>
    <mergeCell ref="J60:J61"/>
    <mergeCell ref="K60:K61"/>
    <mergeCell ref="L60:L61"/>
    <mergeCell ref="M60:M61"/>
    <mergeCell ref="N60:N61"/>
    <mergeCell ref="G83:N83"/>
    <mergeCell ref="G84:G85"/>
    <mergeCell ref="H84:H85"/>
    <mergeCell ref="I84:I85"/>
    <mergeCell ref="J84:J85"/>
    <mergeCell ref="K84:K85"/>
    <mergeCell ref="L84:L85"/>
    <mergeCell ref="M84:M85"/>
    <mergeCell ref="O68:O69"/>
    <mergeCell ref="N84:N85"/>
    <mergeCell ref="O88:O89"/>
    <mergeCell ref="G72:N72"/>
    <mergeCell ref="O77:O78"/>
    <mergeCell ref="G81:Q81"/>
    <mergeCell ref="C56:C62"/>
    <mergeCell ref="G56:G57"/>
    <mergeCell ref="H56:H57"/>
    <mergeCell ref="I56:I57"/>
    <mergeCell ref="J56:J57"/>
    <mergeCell ref="K56:K57"/>
    <mergeCell ref="L56:L57"/>
    <mergeCell ref="M56:M57"/>
    <mergeCell ref="N56:N57"/>
    <mergeCell ref="C40:C46"/>
    <mergeCell ref="G40:G41"/>
    <mergeCell ref="H40:H41"/>
    <mergeCell ref="G67:N67"/>
    <mergeCell ref="G68:G69"/>
    <mergeCell ref="H68:H69"/>
    <mergeCell ref="I68:I69"/>
    <mergeCell ref="J68:J69"/>
    <mergeCell ref="K68:K69"/>
    <mergeCell ref="L68:L69"/>
    <mergeCell ref="M68:M69"/>
    <mergeCell ref="N68:N69"/>
    <mergeCell ref="C64:C70"/>
    <mergeCell ref="G64:G65"/>
    <mergeCell ref="H64:H65"/>
    <mergeCell ref="I64:I65"/>
    <mergeCell ref="J64:J65"/>
    <mergeCell ref="K64:K65"/>
    <mergeCell ref="L64:L65"/>
    <mergeCell ref="M64:M65"/>
    <mergeCell ref="N64:N65"/>
    <mergeCell ref="G60:G61"/>
    <mergeCell ref="H60:H61"/>
    <mergeCell ref="I60:I61"/>
    <mergeCell ref="O36:O37"/>
    <mergeCell ref="I40:I41"/>
    <mergeCell ref="J40:J41"/>
    <mergeCell ref="K40:K41"/>
    <mergeCell ref="L40:L41"/>
    <mergeCell ref="M40:M41"/>
    <mergeCell ref="G51:N51"/>
    <mergeCell ref="G52:G53"/>
    <mergeCell ref="H52:H53"/>
    <mergeCell ref="I52:I53"/>
    <mergeCell ref="J52:J53"/>
    <mergeCell ref="K52:K53"/>
    <mergeCell ref="L52:L53"/>
    <mergeCell ref="M52:M53"/>
    <mergeCell ref="N52:N53"/>
    <mergeCell ref="O44:O45"/>
    <mergeCell ref="G48:G49"/>
    <mergeCell ref="H48:H49"/>
    <mergeCell ref="I48:I49"/>
    <mergeCell ref="J48:J49"/>
    <mergeCell ref="K48:K49"/>
    <mergeCell ref="L48:L49"/>
    <mergeCell ref="O52:O53"/>
    <mergeCell ref="G39:N39"/>
    <mergeCell ref="M32:M33"/>
    <mergeCell ref="N32:N33"/>
    <mergeCell ref="G35:N35"/>
    <mergeCell ref="G36:G37"/>
    <mergeCell ref="H36:H37"/>
    <mergeCell ref="I36:I37"/>
    <mergeCell ref="J36:J37"/>
    <mergeCell ref="K36:K37"/>
    <mergeCell ref="L36:L37"/>
    <mergeCell ref="M36:M37"/>
    <mergeCell ref="G31:N31"/>
    <mergeCell ref="B32:B70"/>
    <mergeCell ref="C32:C38"/>
    <mergeCell ref="G32:G33"/>
    <mergeCell ref="H32:H33"/>
    <mergeCell ref="I32:I33"/>
    <mergeCell ref="J32:J33"/>
    <mergeCell ref="K32:K33"/>
    <mergeCell ref="L32:L33"/>
    <mergeCell ref="N40:N41"/>
    <mergeCell ref="G43:N43"/>
    <mergeCell ref="G44:G45"/>
    <mergeCell ref="H44:H45"/>
    <mergeCell ref="I44:I45"/>
    <mergeCell ref="J44:J45"/>
    <mergeCell ref="K44:K45"/>
    <mergeCell ref="L44:L45"/>
    <mergeCell ref="M44:M45"/>
    <mergeCell ref="N44:N45"/>
    <mergeCell ref="N36:N37"/>
    <mergeCell ref="C48:C54"/>
    <mergeCell ref="M48:M49"/>
    <mergeCell ref="N48:N49"/>
    <mergeCell ref="G59:N59"/>
    <mergeCell ref="O9:O10"/>
    <mergeCell ref="C13:C19"/>
    <mergeCell ref="G13:G14"/>
    <mergeCell ref="H13:H14"/>
    <mergeCell ref="I13:I14"/>
    <mergeCell ref="J13:J14"/>
    <mergeCell ref="K13:K14"/>
    <mergeCell ref="L13:L14"/>
    <mergeCell ref="M13:M14"/>
    <mergeCell ref="N13:N14"/>
    <mergeCell ref="O17:O18"/>
    <mergeCell ref="O25:O26"/>
    <mergeCell ref="N5:N6"/>
    <mergeCell ref="G8:N8"/>
    <mergeCell ref="G9:G10"/>
    <mergeCell ref="H9:H10"/>
    <mergeCell ref="I9:I10"/>
    <mergeCell ref="J9:J10"/>
    <mergeCell ref="K9:K10"/>
    <mergeCell ref="L9:L10"/>
    <mergeCell ref="M9:M10"/>
    <mergeCell ref="N9:N10"/>
    <mergeCell ref="G21:G22"/>
    <mergeCell ref="H21:H22"/>
    <mergeCell ref="I21:I22"/>
    <mergeCell ref="J21:J22"/>
    <mergeCell ref="K21:K22"/>
    <mergeCell ref="L21:L22"/>
    <mergeCell ref="M21:M22"/>
    <mergeCell ref="N21:N22"/>
    <mergeCell ref="G24:N24"/>
    <mergeCell ref="G25:G26"/>
    <mergeCell ref="H25:H26"/>
    <mergeCell ref="I25:I26"/>
    <mergeCell ref="J25:J26"/>
    <mergeCell ref="G4:N4"/>
    <mergeCell ref="B5:B27"/>
    <mergeCell ref="C5:C11"/>
    <mergeCell ref="G5:G6"/>
    <mergeCell ref="H5:H6"/>
    <mergeCell ref="I5:I6"/>
    <mergeCell ref="J5:J6"/>
    <mergeCell ref="K5:K6"/>
    <mergeCell ref="L5:L6"/>
    <mergeCell ref="M5:M6"/>
    <mergeCell ref="G16:N16"/>
    <mergeCell ref="G17:G18"/>
    <mergeCell ref="H17:H18"/>
    <mergeCell ref="I17:I18"/>
    <mergeCell ref="J17:J18"/>
    <mergeCell ref="K17:K18"/>
    <mergeCell ref="L17:L18"/>
    <mergeCell ref="M17:M18"/>
    <mergeCell ref="N17:N18"/>
    <mergeCell ref="C21:C27"/>
    <mergeCell ref="K25:K26"/>
    <mergeCell ref="L25:L26"/>
    <mergeCell ref="M25:M26"/>
    <mergeCell ref="N25:N26"/>
  </mergeCells>
  <pageMargins left="0.7" right="0.7" top="0.75" bottom="0.75" header="0.3" footer="0.3"/>
  <pageSetup paperSize="9" orientation="portrait" horizontalDpi="4294967293"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23"/>
  <sheetViews>
    <sheetView zoomScale="70" zoomScaleNormal="70" workbookViewId="0">
      <pane xSplit="4" ySplit="1" topLeftCell="J14" activePane="bottomRight" state="frozen"/>
      <selection pane="topRight" activeCell="E1" sqref="E1"/>
      <selection pane="bottomLeft" activeCell="A2" sqref="A2"/>
      <selection pane="bottomRight" activeCell="M17" sqref="M17"/>
    </sheetView>
  </sheetViews>
  <sheetFormatPr defaultColWidth="9.140625" defaultRowHeight="15.75" x14ac:dyDescent="0.25"/>
  <cols>
    <col min="1" max="1" width="9.140625" style="125" customWidth="1"/>
    <col min="2" max="2" width="9.140625" style="125"/>
    <col min="3" max="3" width="39.140625" style="125" customWidth="1"/>
    <col min="4" max="4" width="9.140625" style="125"/>
    <col min="5" max="5" width="24.5703125" style="125" customWidth="1"/>
    <col min="6" max="6" width="29.85546875" style="125" customWidth="1"/>
    <col min="7" max="7" width="33.140625" style="125" customWidth="1"/>
    <col min="8" max="8" width="30.28515625" style="125" customWidth="1"/>
    <col min="9" max="9" width="34.85546875" style="125" customWidth="1"/>
    <col min="10" max="10" width="29.85546875" style="125" customWidth="1"/>
    <col min="11" max="11" width="14.42578125" style="125" customWidth="1"/>
    <col min="12" max="12" width="16.7109375" style="125" customWidth="1"/>
    <col min="13" max="13" width="22" style="125" customWidth="1"/>
    <col min="14" max="14" width="39.28515625" style="125" customWidth="1"/>
    <col min="15" max="15" width="47.42578125" style="125" customWidth="1"/>
    <col min="16" max="17" width="30.85546875" style="125" customWidth="1"/>
    <col min="18" max="18" width="17.42578125" style="125" customWidth="1"/>
    <col min="19" max="20" width="21" style="125" customWidth="1"/>
    <col min="21" max="21" width="24.28515625" style="125" customWidth="1"/>
    <col min="22" max="16384" width="9.140625" style="125"/>
  </cols>
  <sheetData>
    <row r="1" spans="1:21" s="118" customFormat="1" ht="127.5" customHeight="1" thickBot="1" x14ac:dyDescent="0.3">
      <c r="A1" s="392" t="s">
        <v>380</v>
      </c>
      <c r="B1" s="392"/>
      <c r="C1" s="392"/>
      <c r="D1" s="392"/>
      <c r="E1" s="392"/>
      <c r="F1" s="392"/>
      <c r="G1" s="392"/>
      <c r="H1" s="392"/>
      <c r="I1" s="393" t="s">
        <v>8</v>
      </c>
      <c r="J1" s="393"/>
      <c r="K1" s="393"/>
      <c r="L1" s="393"/>
      <c r="M1" s="393"/>
      <c r="N1" s="394" t="s">
        <v>9</v>
      </c>
      <c r="O1" s="394"/>
      <c r="P1" s="394"/>
      <c r="Q1" s="394"/>
      <c r="R1" s="394"/>
      <c r="S1" s="394"/>
      <c r="T1" s="394"/>
      <c r="U1" s="394"/>
    </row>
    <row r="2" spans="1:21" s="118" customFormat="1" ht="127.5" customHeight="1" thickBot="1" x14ac:dyDescent="0.3">
      <c r="A2" s="395" t="s">
        <v>195</v>
      </c>
      <c r="B2" s="395" t="s">
        <v>193</v>
      </c>
      <c r="C2" s="397" t="s">
        <v>194</v>
      </c>
      <c r="D2" s="395" t="s">
        <v>196</v>
      </c>
      <c r="E2" s="397" t="s">
        <v>340</v>
      </c>
      <c r="F2" s="397" t="s">
        <v>10</v>
      </c>
      <c r="G2" s="397" t="s">
        <v>11</v>
      </c>
      <c r="H2" s="397" t="s">
        <v>12</v>
      </c>
      <c r="I2" s="401" t="s">
        <v>13</v>
      </c>
      <c r="J2" s="401" t="s">
        <v>414</v>
      </c>
      <c r="K2" s="401" t="s">
        <v>14</v>
      </c>
      <c r="L2" s="401"/>
      <c r="M2" s="401"/>
      <c r="N2" s="399" t="s">
        <v>197</v>
      </c>
      <c r="O2" s="399" t="s">
        <v>15</v>
      </c>
      <c r="P2" s="399" t="s">
        <v>16</v>
      </c>
      <c r="Q2" s="399" t="s">
        <v>17</v>
      </c>
      <c r="R2" s="399"/>
      <c r="S2" s="399"/>
      <c r="T2" s="399"/>
      <c r="U2" s="399"/>
    </row>
    <row r="3" spans="1:21" s="118" customFormat="1" ht="127.5" customHeight="1" thickBot="1" x14ac:dyDescent="0.3">
      <c r="A3" s="396"/>
      <c r="B3" s="396"/>
      <c r="C3" s="398"/>
      <c r="D3" s="396"/>
      <c r="E3" s="398"/>
      <c r="F3" s="398"/>
      <c r="G3" s="398"/>
      <c r="H3" s="398"/>
      <c r="I3" s="402"/>
      <c r="J3" s="401"/>
      <c r="K3" s="66" t="s">
        <v>18</v>
      </c>
      <c r="L3" s="66" t="s">
        <v>19</v>
      </c>
      <c r="M3" s="66" t="s">
        <v>20</v>
      </c>
      <c r="N3" s="400"/>
      <c r="O3" s="400"/>
      <c r="P3" s="400"/>
      <c r="Q3" s="67" t="s">
        <v>575</v>
      </c>
      <c r="R3" s="67" t="s">
        <v>418</v>
      </c>
      <c r="S3" s="67" t="s">
        <v>21</v>
      </c>
      <c r="T3" s="67" t="s">
        <v>419</v>
      </c>
      <c r="U3" s="67" t="s">
        <v>22</v>
      </c>
    </row>
    <row r="4" spans="1:21" s="118" customFormat="1" ht="85.5" customHeight="1" x14ac:dyDescent="0.25">
      <c r="A4" s="389" t="s">
        <v>620</v>
      </c>
      <c r="B4" s="414">
        <v>1</v>
      </c>
      <c r="C4" s="414" t="s">
        <v>282</v>
      </c>
      <c r="D4" s="71">
        <v>1.1000000000000001</v>
      </c>
      <c r="E4" s="151" t="s">
        <v>420</v>
      </c>
      <c r="F4" s="151" t="s">
        <v>170</v>
      </c>
      <c r="G4" s="151" t="s">
        <v>25</v>
      </c>
      <c r="H4" s="191" t="s">
        <v>171</v>
      </c>
      <c r="I4" s="151" t="s">
        <v>422</v>
      </c>
      <c r="J4" s="151" t="s">
        <v>464</v>
      </c>
      <c r="K4" s="405" t="s">
        <v>186</v>
      </c>
      <c r="L4" s="408" t="s">
        <v>28</v>
      </c>
      <c r="M4" s="411" t="s">
        <v>29</v>
      </c>
      <c r="N4" s="151" t="s">
        <v>622</v>
      </c>
      <c r="O4" s="235" t="s">
        <v>48</v>
      </c>
      <c r="P4" s="236" t="s">
        <v>48</v>
      </c>
      <c r="Q4" s="151" t="s">
        <v>473</v>
      </c>
      <c r="R4" s="237" t="s">
        <v>475</v>
      </c>
      <c r="S4" s="236" t="s">
        <v>576</v>
      </c>
      <c r="T4" s="190" t="s">
        <v>475</v>
      </c>
      <c r="U4" s="151" t="s">
        <v>170</v>
      </c>
    </row>
    <row r="5" spans="1:21" s="118" customFormat="1" ht="81.75" customHeight="1" x14ac:dyDescent="0.25">
      <c r="A5" s="390"/>
      <c r="B5" s="415"/>
      <c r="C5" s="415"/>
      <c r="D5" s="71">
        <v>1.2</v>
      </c>
      <c r="E5" s="151" t="s">
        <v>421</v>
      </c>
      <c r="F5" s="151" t="s">
        <v>170</v>
      </c>
      <c r="G5" s="151" t="s">
        <v>33</v>
      </c>
      <c r="H5" s="191" t="s">
        <v>171</v>
      </c>
      <c r="I5" s="151" t="s">
        <v>423</v>
      </c>
      <c r="J5" s="151" t="s">
        <v>287</v>
      </c>
      <c r="K5" s="406"/>
      <c r="L5" s="409"/>
      <c r="M5" s="412"/>
      <c r="N5" s="151" t="s">
        <v>472</v>
      </c>
      <c r="O5" s="151" t="s">
        <v>46</v>
      </c>
      <c r="P5" s="151" t="s">
        <v>46</v>
      </c>
      <c r="Q5" s="151" t="s">
        <v>473</v>
      </c>
      <c r="R5" s="151" t="s">
        <v>46</v>
      </c>
      <c r="S5" s="151" t="s">
        <v>46</v>
      </c>
      <c r="T5" s="151" t="s">
        <v>46</v>
      </c>
      <c r="U5" s="151" t="s">
        <v>46</v>
      </c>
    </row>
    <row r="6" spans="1:21" s="118" customFormat="1" ht="133.5" customHeight="1" x14ac:dyDescent="0.25">
      <c r="A6" s="390"/>
      <c r="B6" s="415"/>
      <c r="C6" s="415"/>
      <c r="D6" s="71">
        <v>1.3</v>
      </c>
      <c r="E6" s="236" t="s">
        <v>577</v>
      </c>
      <c r="F6" s="151" t="s">
        <v>35</v>
      </c>
      <c r="G6" s="151" t="s">
        <v>33</v>
      </c>
      <c r="H6" s="191" t="s">
        <v>171</v>
      </c>
      <c r="I6" s="151" t="s">
        <v>283</v>
      </c>
      <c r="J6" s="151" t="s">
        <v>464</v>
      </c>
      <c r="K6" s="407"/>
      <c r="L6" s="410"/>
      <c r="M6" s="413"/>
      <c r="N6" s="151" t="s">
        <v>623</v>
      </c>
      <c r="O6" s="151" t="s">
        <v>624</v>
      </c>
      <c r="P6" s="151" t="s">
        <v>625</v>
      </c>
      <c r="Q6" s="151" t="s">
        <v>385</v>
      </c>
      <c r="R6" s="151" t="s">
        <v>386</v>
      </c>
      <c r="S6" s="151" t="s">
        <v>474</v>
      </c>
      <c r="T6" s="190" t="s">
        <v>475</v>
      </c>
      <c r="U6" s="151" t="s">
        <v>170</v>
      </c>
    </row>
    <row r="7" spans="1:21" s="118" customFormat="1" ht="181.5" customHeight="1" x14ac:dyDescent="0.25">
      <c r="A7" s="390"/>
      <c r="B7" s="415"/>
      <c r="C7" s="415"/>
      <c r="D7" s="242">
        <v>1.4</v>
      </c>
      <c r="E7" s="236" t="s">
        <v>578</v>
      </c>
      <c r="F7" s="236" t="s">
        <v>170</v>
      </c>
      <c r="G7" s="236" t="s">
        <v>33</v>
      </c>
      <c r="H7" s="236" t="s">
        <v>176</v>
      </c>
      <c r="I7" s="236" t="s">
        <v>579</v>
      </c>
      <c r="J7" s="236" t="s">
        <v>287</v>
      </c>
      <c r="K7" s="238"/>
      <c r="L7" s="239"/>
      <c r="M7" s="241"/>
      <c r="N7" s="236" t="s">
        <v>472</v>
      </c>
      <c r="O7" s="235" t="s">
        <v>580</v>
      </c>
      <c r="P7" s="236" t="s">
        <v>581</v>
      </c>
      <c r="Q7" s="236" t="s">
        <v>385</v>
      </c>
      <c r="R7" s="236" t="s">
        <v>386</v>
      </c>
      <c r="S7" s="236" t="s">
        <v>582</v>
      </c>
      <c r="T7" s="240" t="s">
        <v>475</v>
      </c>
      <c r="U7" s="236" t="s">
        <v>170</v>
      </c>
    </row>
    <row r="8" spans="1:21" s="118" customFormat="1" ht="133.5" customHeight="1" x14ac:dyDescent="0.25">
      <c r="A8" s="390"/>
      <c r="B8" s="415"/>
      <c r="C8" s="415"/>
      <c r="D8" s="242">
        <v>1.5</v>
      </c>
      <c r="E8" s="236" t="s">
        <v>583</v>
      </c>
      <c r="F8" s="236" t="s">
        <v>170</v>
      </c>
      <c r="G8" s="236" t="s">
        <v>33</v>
      </c>
      <c r="H8" s="236" t="s">
        <v>176</v>
      </c>
      <c r="I8" s="236" t="s">
        <v>584</v>
      </c>
      <c r="J8" s="236" t="s">
        <v>287</v>
      </c>
      <c r="K8" s="238"/>
      <c r="L8" s="239"/>
      <c r="M8" s="241"/>
      <c r="N8" s="236" t="s">
        <v>585</v>
      </c>
      <c r="O8" s="235" t="s">
        <v>586</v>
      </c>
      <c r="P8" s="236" t="s">
        <v>292</v>
      </c>
      <c r="Q8" s="236" t="s">
        <v>385</v>
      </c>
      <c r="R8" s="236" t="s">
        <v>587</v>
      </c>
      <c r="S8" s="236" t="s">
        <v>588</v>
      </c>
      <c r="T8" s="240" t="s">
        <v>589</v>
      </c>
      <c r="U8" s="236" t="s">
        <v>35</v>
      </c>
    </row>
    <row r="9" spans="1:21" s="118" customFormat="1" ht="133.5" customHeight="1" x14ac:dyDescent="0.25">
      <c r="A9" s="390"/>
      <c r="B9" s="416"/>
      <c r="C9" s="416"/>
      <c r="D9" s="242">
        <v>1.6</v>
      </c>
      <c r="E9" s="236" t="s">
        <v>615</v>
      </c>
      <c r="F9" s="236" t="s">
        <v>170</v>
      </c>
      <c r="G9" s="236" t="s">
        <v>25</v>
      </c>
      <c r="H9" s="236" t="s">
        <v>171</v>
      </c>
      <c r="I9" s="236" t="s">
        <v>590</v>
      </c>
      <c r="J9" s="236" t="s">
        <v>464</v>
      </c>
      <c r="K9" s="238"/>
      <c r="L9" s="239"/>
      <c r="M9" s="241"/>
      <c r="N9" s="236" t="s">
        <v>472</v>
      </c>
      <c r="O9" s="235" t="s">
        <v>591</v>
      </c>
      <c r="P9" s="236" t="s">
        <v>293</v>
      </c>
      <c r="Q9" s="236" t="s">
        <v>385</v>
      </c>
      <c r="R9" s="237" t="s">
        <v>592</v>
      </c>
      <c r="S9" s="236" t="s">
        <v>593</v>
      </c>
      <c r="T9" s="240" t="s">
        <v>589</v>
      </c>
      <c r="U9" s="236" t="s">
        <v>35</v>
      </c>
    </row>
    <row r="10" spans="1:21" s="118" customFormat="1" ht="168.75" customHeight="1" x14ac:dyDescent="0.25">
      <c r="A10" s="390"/>
      <c r="B10" s="71">
        <v>2</v>
      </c>
      <c r="C10" s="73" t="s">
        <v>626</v>
      </c>
      <c r="D10" s="71">
        <v>2.1</v>
      </c>
      <c r="E10" s="71" t="s">
        <v>381</v>
      </c>
      <c r="F10" s="71" t="s">
        <v>35</v>
      </c>
      <c r="G10" s="71" t="s">
        <v>477</v>
      </c>
      <c r="H10" s="71" t="s">
        <v>176</v>
      </c>
      <c r="I10" s="71" t="s">
        <v>285</v>
      </c>
      <c r="J10" s="71" t="s">
        <v>289</v>
      </c>
      <c r="K10" s="71" t="s">
        <v>186</v>
      </c>
      <c r="L10" s="74" t="s">
        <v>185</v>
      </c>
      <c r="M10" s="200" t="s">
        <v>29</v>
      </c>
      <c r="N10" s="71" t="s">
        <v>479</v>
      </c>
      <c r="O10" s="71" t="s">
        <v>46</v>
      </c>
      <c r="P10" s="71" t="s">
        <v>46</v>
      </c>
      <c r="Q10" s="71" t="s">
        <v>473</v>
      </c>
      <c r="R10" s="71" t="s">
        <v>46</v>
      </c>
      <c r="S10" s="71" t="s">
        <v>46</v>
      </c>
      <c r="T10" s="71" t="s">
        <v>46</v>
      </c>
      <c r="U10" s="71" t="s">
        <v>46</v>
      </c>
    </row>
    <row r="11" spans="1:21" s="118" customFormat="1" ht="183.75" customHeight="1" x14ac:dyDescent="0.25">
      <c r="A11" s="390"/>
      <c r="B11" s="71">
        <v>3</v>
      </c>
      <c r="C11" s="73" t="s">
        <v>274</v>
      </c>
      <c r="D11" s="71">
        <v>3.1</v>
      </c>
      <c r="E11" s="71" t="s">
        <v>382</v>
      </c>
      <c r="F11" s="71" t="s">
        <v>35</v>
      </c>
      <c r="G11" s="71" t="s">
        <v>477</v>
      </c>
      <c r="H11" s="72" t="s">
        <v>171</v>
      </c>
      <c r="I11" s="71" t="s">
        <v>284</v>
      </c>
      <c r="J11" s="71" t="s">
        <v>289</v>
      </c>
      <c r="K11" s="71" t="s">
        <v>27</v>
      </c>
      <c r="L11" s="74" t="s">
        <v>28</v>
      </c>
      <c r="M11" s="200" t="s">
        <v>29</v>
      </c>
      <c r="N11" s="71" t="s">
        <v>628</v>
      </c>
      <c r="O11" s="71" t="s">
        <v>627</v>
      </c>
      <c r="P11" s="71" t="s">
        <v>295</v>
      </c>
      <c r="Q11" s="71" t="s">
        <v>385</v>
      </c>
      <c r="R11" s="71" t="s">
        <v>46</v>
      </c>
      <c r="S11" s="71" t="s">
        <v>46</v>
      </c>
      <c r="T11" s="71" t="s">
        <v>46</v>
      </c>
      <c r="U11" s="71" t="s">
        <v>46</v>
      </c>
    </row>
    <row r="12" spans="1:21" s="118" customFormat="1" ht="119.25" customHeight="1" x14ac:dyDescent="0.25">
      <c r="A12" s="390"/>
      <c r="B12" s="71">
        <v>4</v>
      </c>
      <c r="C12" s="73" t="s">
        <v>219</v>
      </c>
      <c r="D12" s="71">
        <v>4.0999999999999996</v>
      </c>
      <c r="E12" s="71" t="s">
        <v>383</v>
      </c>
      <c r="F12" s="71" t="s">
        <v>35</v>
      </c>
      <c r="G12" s="71" t="s">
        <v>477</v>
      </c>
      <c r="H12" s="71" t="s">
        <v>176</v>
      </c>
      <c r="I12" s="71" t="s">
        <v>286</v>
      </c>
      <c r="J12" s="71" t="s">
        <v>288</v>
      </c>
      <c r="K12" s="71" t="s">
        <v>27</v>
      </c>
      <c r="L12" s="74" t="s">
        <v>28</v>
      </c>
      <c r="M12" s="200" t="s">
        <v>29</v>
      </c>
      <c r="N12" s="71" t="s">
        <v>629</v>
      </c>
      <c r="O12" s="71" t="s">
        <v>630</v>
      </c>
      <c r="P12" s="71" t="s">
        <v>631</v>
      </c>
      <c r="Q12" s="71" t="s">
        <v>385</v>
      </c>
      <c r="R12" s="71" t="s">
        <v>386</v>
      </c>
      <c r="S12" s="71" t="s">
        <v>245</v>
      </c>
      <c r="T12" s="71" t="s">
        <v>290</v>
      </c>
      <c r="U12" s="71" t="s">
        <v>170</v>
      </c>
    </row>
    <row r="13" spans="1:21" s="118" customFormat="1" ht="158.25" customHeight="1" x14ac:dyDescent="0.25">
      <c r="A13" s="390"/>
      <c r="B13" s="71">
        <v>5</v>
      </c>
      <c r="C13" s="73" t="s">
        <v>220</v>
      </c>
      <c r="D13" s="71">
        <v>5.0999999999999996</v>
      </c>
      <c r="E13" s="71" t="s">
        <v>476</v>
      </c>
      <c r="F13" s="71" t="s">
        <v>170</v>
      </c>
      <c r="G13" s="71" t="s">
        <v>477</v>
      </c>
      <c r="H13" s="72" t="s">
        <v>171</v>
      </c>
      <c r="I13" s="71" t="s">
        <v>604</v>
      </c>
      <c r="J13" s="71" t="s">
        <v>287</v>
      </c>
      <c r="K13" s="71" t="s">
        <v>186</v>
      </c>
      <c r="L13" s="74" t="s">
        <v>185</v>
      </c>
      <c r="M13" s="200" t="s">
        <v>29</v>
      </c>
      <c r="N13" s="71" t="s">
        <v>632</v>
      </c>
      <c r="O13" s="71" t="s">
        <v>633</v>
      </c>
      <c r="P13" s="71" t="s">
        <v>634</v>
      </c>
      <c r="Q13" s="71" t="s">
        <v>385</v>
      </c>
      <c r="R13" s="71" t="s">
        <v>386</v>
      </c>
      <c r="S13" s="71" t="s">
        <v>244</v>
      </c>
      <c r="T13" s="120" t="s">
        <v>475</v>
      </c>
      <c r="U13" s="71" t="s">
        <v>35</v>
      </c>
    </row>
    <row r="14" spans="1:21" s="118" customFormat="1" ht="163.5" customHeight="1" x14ac:dyDescent="0.25">
      <c r="A14" s="390"/>
      <c r="B14" s="71">
        <v>6</v>
      </c>
      <c r="C14" s="73" t="s">
        <v>221</v>
      </c>
      <c r="D14" s="71">
        <v>6.1</v>
      </c>
      <c r="E14" s="71" t="s">
        <v>384</v>
      </c>
      <c r="F14" s="71" t="s">
        <v>170</v>
      </c>
      <c r="G14" s="71" t="s">
        <v>477</v>
      </c>
      <c r="H14" s="71" t="s">
        <v>176</v>
      </c>
      <c r="I14" s="71" t="s">
        <v>606</v>
      </c>
      <c r="J14" s="71" t="s">
        <v>287</v>
      </c>
      <c r="K14" s="71" t="s">
        <v>186</v>
      </c>
      <c r="L14" s="74" t="s">
        <v>185</v>
      </c>
      <c r="M14" s="200" t="s">
        <v>29</v>
      </c>
      <c r="N14" s="71" t="s">
        <v>635</v>
      </c>
      <c r="O14" s="71" t="s">
        <v>636</v>
      </c>
      <c r="P14" s="71" t="s">
        <v>637</v>
      </c>
      <c r="Q14" s="71" t="s">
        <v>385</v>
      </c>
      <c r="R14" s="119">
        <v>46203</v>
      </c>
      <c r="S14" s="71" t="s">
        <v>480</v>
      </c>
      <c r="T14" s="120" t="s">
        <v>481</v>
      </c>
      <c r="U14" s="71" t="s">
        <v>170</v>
      </c>
    </row>
    <row r="15" spans="1:21" s="247" customFormat="1" ht="102.75" customHeight="1" x14ac:dyDescent="0.25">
      <c r="A15" s="390"/>
      <c r="B15" s="248">
        <v>7</v>
      </c>
      <c r="C15" s="249" t="s">
        <v>594</v>
      </c>
      <c r="D15" s="250">
        <v>7.1</v>
      </c>
      <c r="F15" s="250" t="s">
        <v>170</v>
      </c>
      <c r="G15" s="250" t="s">
        <v>477</v>
      </c>
      <c r="H15" s="250" t="s">
        <v>176</v>
      </c>
      <c r="I15" s="250" t="s">
        <v>595</v>
      </c>
      <c r="J15" s="250" t="s">
        <v>358</v>
      </c>
      <c r="K15" s="250"/>
      <c r="L15" s="251"/>
      <c r="M15" s="252"/>
      <c r="N15" s="250" t="s">
        <v>596</v>
      </c>
      <c r="O15" s="250" t="s">
        <v>597</v>
      </c>
      <c r="P15" s="250" t="s">
        <v>482</v>
      </c>
      <c r="Q15" s="250" t="s">
        <v>385</v>
      </c>
      <c r="R15" s="250" t="s">
        <v>386</v>
      </c>
      <c r="S15" s="250" t="s">
        <v>598</v>
      </c>
      <c r="T15" s="253" t="s">
        <v>475</v>
      </c>
      <c r="U15" s="250" t="s">
        <v>170</v>
      </c>
    </row>
    <row r="16" spans="1:21" s="247" customFormat="1" ht="102.75" customHeight="1" x14ac:dyDescent="0.25">
      <c r="A16" s="391"/>
      <c r="B16" s="243">
        <v>8</v>
      </c>
      <c r="C16" s="244" t="s">
        <v>599</v>
      </c>
      <c r="D16" s="236">
        <v>8.1</v>
      </c>
      <c r="E16" s="254"/>
      <c r="F16" s="236" t="s">
        <v>170</v>
      </c>
      <c r="G16" s="236" t="s">
        <v>346</v>
      </c>
      <c r="H16" s="236" t="s">
        <v>171</v>
      </c>
      <c r="I16" s="236" t="s">
        <v>600</v>
      </c>
      <c r="J16" s="236" t="s">
        <v>358</v>
      </c>
      <c r="K16" s="236"/>
      <c r="L16" s="245"/>
      <c r="M16" s="246"/>
      <c r="N16" s="236" t="s">
        <v>596</v>
      </c>
      <c r="O16" s="236" t="s">
        <v>601</v>
      </c>
      <c r="P16" s="236" t="s">
        <v>292</v>
      </c>
      <c r="Q16" s="236" t="s">
        <v>385</v>
      </c>
      <c r="R16" s="236" t="s">
        <v>602</v>
      </c>
      <c r="S16" s="236" t="s">
        <v>603</v>
      </c>
      <c r="T16" s="240" t="s">
        <v>475</v>
      </c>
      <c r="U16" s="236" t="s">
        <v>170</v>
      </c>
    </row>
    <row r="17" spans="1:7" s="118" customFormat="1" ht="71.25" customHeight="1" x14ac:dyDescent="0.25"/>
    <row r="18" spans="1:7" s="118" customFormat="1" ht="127.5" customHeight="1" x14ac:dyDescent="0.25">
      <c r="A18" s="121"/>
      <c r="B18" s="122"/>
      <c r="C18" s="121"/>
      <c r="D18" s="121"/>
      <c r="E18" s="123"/>
      <c r="F18" s="404" t="s">
        <v>281</v>
      </c>
      <c r="G18" s="404"/>
    </row>
    <row r="19" spans="1:7" s="118" customFormat="1" ht="127.5" customHeight="1" x14ac:dyDescent="0.25">
      <c r="A19" s="124"/>
      <c r="B19" s="403" t="s">
        <v>277</v>
      </c>
      <c r="C19" s="403"/>
      <c r="D19" s="121"/>
      <c r="E19" s="123"/>
      <c r="F19" s="404" t="s">
        <v>47</v>
      </c>
      <c r="G19" s="404"/>
    </row>
    <row r="20" spans="1:7" s="118" customFormat="1" ht="127.5" customHeight="1" x14ac:dyDescent="0.25">
      <c r="A20" s="121"/>
      <c r="B20" s="122"/>
      <c r="C20" s="121"/>
      <c r="D20" s="121"/>
      <c r="E20" s="123"/>
      <c r="F20" s="404" t="s">
        <v>49</v>
      </c>
      <c r="G20" s="404"/>
    </row>
    <row r="21" spans="1:7" s="118" customFormat="1" ht="127.5" customHeight="1" x14ac:dyDescent="0.25"/>
    <row r="22" spans="1:7" s="118" customFormat="1" ht="127.5" customHeight="1" x14ac:dyDescent="0.25"/>
    <row r="23" spans="1:7" s="118" customFormat="1" ht="127.5" customHeight="1" x14ac:dyDescent="0.25"/>
  </sheetData>
  <mergeCells count="28">
    <mergeCell ref="B19:C19"/>
    <mergeCell ref="F19:G19"/>
    <mergeCell ref="F20:G20"/>
    <mergeCell ref="N2:N3"/>
    <mergeCell ref="O2:O3"/>
    <mergeCell ref="K4:K6"/>
    <mergeCell ref="L4:L6"/>
    <mergeCell ref="M4:M6"/>
    <mergeCell ref="B4:B9"/>
    <mergeCell ref="C4:C9"/>
    <mergeCell ref="F18:G18"/>
    <mergeCell ref="F2:F3"/>
    <mergeCell ref="G2:G3"/>
    <mergeCell ref="H2:H3"/>
    <mergeCell ref="A4:A16"/>
    <mergeCell ref="A1:H1"/>
    <mergeCell ref="I1:M1"/>
    <mergeCell ref="N1:U1"/>
    <mergeCell ref="A2:A3"/>
    <mergeCell ref="B2:B3"/>
    <mergeCell ref="C2:C3"/>
    <mergeCell ref="D2:D3"/>
    <mergeCell ref="E2:E3"/>
    <mergeCell ref="P2:P3"/>
    <mergeCell ref="Q2:U2"/>
    <mergeCell ref="I2:I3"/>
    <mergeCell ref="J2:J3"/>
    <mergeCell ref="K2:M2"/>
  </mergeCells>
  <dataValidations count="2">
    <dataValidation type="list" allowBlank="1" showInputMessage="1" showErrorMessage="1" sqref="U6:U9 U4 U12:U16 F4:F16" xr:uid="{00000000-0002-0000-0500-000000000000}">
      <formula1>soggetti</formula1>
    </dataValidation>
    <dataValidation type="list" allowBlank="1" showInputMessage="1" showErrorMessage="1" sqref="H4:H16" xr:uid="{00000000-0002-0000-0500-000001000000}">
      <formula1>tipologiaattivita</formula1>
    </dataValidation>
  </dataValidations>
  <pageMargins left="0.7" right="0.7" top="0.75" bottom="0.75" header="0.3" footer="0.3"/>
  <pageSetup paperSize="8" scale="36"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2000000}">
          <x14:formula1>
            <xm:f>Parametri!$B$27:$B$29</xm:f>
          </x14:formula1>
          <xm:sqref>M4 M10:M16</xm:sqref>
        </x14:dataValidation>
        <x14:dataValidation type="list" allowBlank="1" showInputMessage="1" showErrorMessage="1" xr:uid="{00000000-0002-0000-0500-000003000000}">
          <x14:formula1>
            <xm:f>Parametri!$D$20:$D$21</xm:f>
          </x14:formula1>
          <xm:sqref>K4 K10:K16</xm:sqref>
        </x14:dataValidation>
        <x14:dataValidation type="list" allowBlank="1" showInputMessage="1" showErrorMessage="1" xr:uid="{00000000-0002-0000-0500-000004000000}">
          <x14:formula1>
            <xm:f>Parametri!$B$20:$B$24</xm:f>
          </x14:formula1>
          <xm:sqref>L4 L10:L16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23"/>
  <sheetViews>
    <sheetView zoomScale="60" zoomScaleNormal="60" workbookViewId="0">
      <pane xSplit="3" ySplit="3" topLeftCell="I18" activePane="bottomRight" state="frozen"/>
      <selection pane="topRight" activeCell="D1" sqref="D1"/>
      <selection pane="bottomLeft" activeCell="A4" sqref="A4"/>
      <selection pane="bottomRight" activeCell="P21" sqref="P21"/>
    </sheetView>
  </sheetViews>
  <sheetFormatPr defaultColWidth="9.140625" defaultRowHeight="15.75" x14ac:dyDescent="0.25"/>
  <cols>
    <col min="1" max="2" width="9.140625" style="125"/>
    <col min="3" max="3" width="24.140625" style="125" customWidth="1"/>
    <col min="4" max="4" width="9.140625" style="125"/>
    <col min="5" max="5" width="26" style="125" customWidth="1"/>
    <col min="6" max="7" width="34" style="125" customWidth="1"/>
    <col min="8" max="8" width="25.42578125" style="125" customWidth="1"/>
    <col min="9" max="9" width="91.42578125" style="125" customWidth="1"/>
    <col min="10" max="10" width="20.5703125" style="125" customWidth="1"/>
    <col min="11" max="11" width="11.28515625" style="125" customWidth="1"/>
    <col min="12" max="12" width="12.85546875" style="125" customWidth="1"/>
    <col min="13" max="13" width="19" style="125" customWidth="1"/>
    <col min="14" max="14" width="30.5703125" style="125" customWidth="1"/>
    <col min="15" max="15" width="38.7109375" style="125" customWidth="1"/>
    <col min="16" max="16" width="26.5703125" style="125" customWidth="1"/>
    <col min="17" max="18" width="16" style="125" customWidth="1"/>
    <col min="19" max="19" width="15.28515625" style="125" customWidth="1"/>
    <col min="20" max="20" width="16.140625" style="125" customWidth="1"/>
    <col min="21" max="21" width="18.28515625" style="125" customWidth="1"/>
    <col min="22" max="16384" width="9.140625" style="125"/>
  </cols>
  <sheetData>
    <row r="1" spans="1:21" ht="51" customHeight="1" thickBot="1" x14ac:dyDescent="0.3">
      <c r="A1" s="432" t="s">
        <v>339</v>
      </c>
      <c r="B1" s="432"/>
      <c r="C1" s="432"/>
      <c r="D1" s="432"/>
      <c r="E1" s="432"/>
      <c r="F1" s="432"/>
      <c r="G1" s="432"/>
      <c r="H1" s="432"/>
      <c r="I1" s="433" t="s">
        <v>8</v>
      </c>
      <c r="J1" s="434"/>
      <c r="K1" s="434"/>
      <c r="L1" s="434"/>
      <c r="M1" s="435"/>
      <c r="N1" s="424" t="s">
        <v>9</v>
      </c>
      <c r="O1" s="425"/>
      <c r="P1" s="425"/>
      <c r="Q1" s="425"/>
      <c r="R1" s="425"/>
      <c r="S1" s="425"/>
      <c r="T1" s="425"/>
      <c r="U1" s="425"/>
    </row>
    <row r="2" spans="1:21" ht="51" customHeight="1" thickBot="1" x14ac:dyDescent="0.3">
      <c r="A2" s="426" t="s">
        <v>195</v>
      </c>
      <c r="B2" s="426" t="s">
        <v>193</v>
      </c>
      <c r="C2" s="397" t="s">
        <v>194</v>
      </c>
      <c r="D2" s="426" t="s">
        <v>196</v>
      </c>
      <c r="E2" s="397" t="s">
        <v>340</v>
      </c>
      <c r="F2" s="397" t="s">
        <v>10</v>
      </c>
      <c r="G2" s="397" t="s">
        <v>11</v>
      </c>
      <c r="H2" s="397" t="s">
        <v>12</v>
      </c>
      <c r="I2" s="402" t="s">
        <v>13</v>
      </c>
      <c r="J2" s="401" t="s">
        <v>414</v>
      </c>
      <c r="K2" s="449" t="s">
        <v>14</v>
      </c>
      <c r="L2" s="450"/>
      <c r="M2" s="451"/>
      <c r="N2" s="445" t="s">
        <v>197</v>
      </c>
      <c r="O2" s="446" t="s">
        <v>15</v>
      </c>
      <c r="P2" s="399" t="s">
        <v>16</v>
      </c>
      <c r="Q2" s="428" t="s">
        <v>17</v>
      </c>
      <c r="R2" s="428"/>
      <c r="S2" s="428"/>
      <c r="T2" s="428"/>
      <c r="U2" s="428"/>
    </row>
    <row r="3" spans="1:21" ht="128.25" customHeight="1" thickBot="1" x14ac:dyDescent="0.3">
      <c r="A3" s="427"/>
      <c r="B3" s="427"/>
      <c r="C3" s="398"/>
      <c r="D3" s="427"/>
      <c r="E3" s="398"/>
      <c r="F3" s="398"/>
      <c r="G3" s="398"/>
      <c r="H3" s="398"/>
      <c r="I3" s="429"/>
      <c r="J3" s="401"/>
      <c r="K3" s="66" t="s">
        <v>18</v>
      </c>
      <c r="L3" s="66" t="s">
        <v>19</v>
      </c>
      <c r="M3" s="126" t="s">
        <v>20</v>
      </c>
      <c r="N3" s="445"/>
      <c r="O3" s="447"/>
      <c r="P3" s="400"/>
      <c r="Q3" s="67" t="s">
        <v>575</v>
      </c>
      <c r="R3" s="67" t="s">
        <v>418</v>
      </c>
      <c r="S3" s="67" t="s">
        <v>21</v>
      </c>
      <c r="T3" s="67" t="s">
        <v>419</v>
      </c>
      <c r="U3" s="67" t="s">
        <v>22</v>
      </c>
    </row>
    <row r="4" spans="1:21" s="128" customFormat="1" ht="408.75" customHeight="1" x14ac:dyDescent="0.25">
      <c r="A4" s="430" t="s">
        <v>280</v>
      </c>
      <c r="B4" s="127">
        <v>1</v>
      </c>
      <c r="C4" s="72" t="s">
        <v>325</v>
      </c>
      <c r="D4" s="72" t="s">
        <v>341</v>
      </c>
      <c r="E4" s="72" t="s">
        <v>342</v>
      </c>
      <c r="F4" s="71" t="s">
        <v>170</v>
      </c>
      <c r="G4" s="71" t="s">
        <v>327</v>
      </c>
      <c r="H4" s="72" t="s">
        <v>26</v>
      </c>
      <c r="I4" s="232" t="s">
        <v>553</v>
      </c>
      <c r="J4" s="71" t="s">
        <v>326</v>
      </c>
      <c r="K4" s="71" t="s">
        <v>186</v>
      </c>
      <c r="L4" s="74" t="s">
        <v>188</v>
      </c>
      <c r="M4" s="201" t="s">
        <v>192</v>
      </c>
      <c r="N4" s="71" t="s">
        <v>524</v>
      </c>
      <c r="O4" s="232" t="s">
        <v>557</v>
      </c>
      <c r="P4" s="227" t="s">
        <v>554</v>
      </c>
      <c r="Q4" s="231" t="s">
        <v>556</v>
      </c>
      <c r="R4" s="119">
        <v>46387</v>
      </c>
      <c r="S4" s="227" t="s">
        <v>555</v>
      </c>
      <c r="T4" s="120" t="s">
        <v>475</v>
      </c>
      <c r="U4" s="71" t="s">
        <v>487</v>
      </c>
    </row>
    <row r="5" spans="1:21" s="128" customFormat="1" ht="194.25" customHeight="1" x14ac:dyDescent="0.25">
      <c r="A5" s="430"/>
      <c r="B5" s="129">
        <v>2</v>
      </c>
      <c r="C5" s="71" t="s">
        <v>483</v>
      </c>
      <c r="D5" s="71">
        <v>2.1</v>
      </c>
      <c r="E5" s="71" t="s">
        <v>607</v>
      </c>
      <c r="F5" s="71" t="s">
        <v>170</v>
      </c>
      <c r="G5" s="71" t="s">
        <v>327</v>
      </c>
      <c r="H5" s="71" t="s">
        <v>176</v>
      </c>
      <c r="I5" s="71" t="s">
        <v>608</v>
      </c>
      <c r="J5" s="71" t="s">
        <v>343</v>
      </c>
      <c r="K5" s="71" t="s">
        <v>27</v>
      </c>
      <c r="L5" s="74" t="s">
        <v>28</v>
      </c>
      <c r="M5" s="200" t="s">
        <v>29</v>
      </c>
      <c r="N5" s="227" t="s">
        <v>552</v>
      </c>
      <c r="O5" s="227" t="s">
        <v>610</v>
      </c>
      <c r="P5" s="71" t="s">
        <v>611</v>
      </c>
      <c r="Q5" s="71" t="s">
        <v>609</v>
      </c>
      <c r="R5" s="119">
        <v>46387</v>
      </c>
      <c r="S5" s="71" t="s">
        <v>484</v>
      </c>
      <c r="T5" s="120" t="s">
        <v>475</v>
      </c>
      <c r="U5" s="71" t="s">
        <v>487</v>
      </c>
    </row>
    <row r="6" spans="1:21" s="128" customFormat="1" ht="224.25" customHeight="1" x14ac:dyDescent="0.25">
      <c r="A6" s="430"/>
      <c r="B6" s="127">
        <v>3</v>
      </c>
      <c r="C6" s="71" t="s">
        <v>344</v>
      </c>
      <c r="D6" s="72">
        <v>3.1</v>
      </c>
      <c r="E6" s="236" t="s">
        <v>612</v>
      </c>
      <c r="F6" s="71" t="s">
        <v>170</v>
      </c>
      <c r="G6" s="71" t="s">
        <v>327</v>
      </c>
      <c r="H6" s="71" t="s">
        <v>176</v>
      </c>
      <c r="I6" s="236" t="s">
        <v>613</v>
      </c>
      <c r="J6" s="71" t="s">
        <v>288</v>
      </c>
      <c r="K6" s="414" t="s">
        <v>186</v>
      </c>
      <c r="L6" s="438" t="s">
        <v>185</v>
      </c>
      <c r="M6" s="436" t="s">
        <v>29</v>
      </c>
      <c r="N6" s="414" t="s">
        <v>639</v>
      </c>
      <c r="O6" s="414" t="s">
        <v>638</v>
      </c>
      <c r="P6" s="414" t="s">
        <v>640</v>
      </c>
      <c r="Q6" s="71" t="s">
        <v>31</v>
      </c>
      <c r="R6" s="417">
        <v>46387</v>
      </c>
      <c r="S6" s="414" t="s">
        <v>244</v>
      </c>
      <c r="T6" s="419" t="s">
        <v>475</v>
      </c>
      <c r="U6" s="414" t="s">
        <v>487</v>
      </c>
    </row>
    <row r="7" spans="1:21" s="128" customFormat="1" ht="195" customHeight="1" x14ac:dyDescent="0.25">
      <c r="A7" s="430"/>
      <c r="D7" s="72">
        <v>3.2</v>
      </c>
      <c r="E7" s="71" t="s">
        <v>614</v>
      </c>
      <c r="F7" s="121" t="s">
        <v>365</v>
      </c>
      <c r="G7" s="71" t="s">
        <v>346</v>
      </c>
      <c r="H7" s="71" t="s">
        <v>176</v>
      </c>
      <c r="I7" s="71" t="s">
        <v>345</v>
      </c>
      <c r="J7" s="71" t="s">
        <v>347</v>
      </c>
      <c r="K7" s="415"/>
      <c r="L7" s="440"/>
      <c r="M7" s="444"/>
      <c r="N7" s="415"/>
      <c r="O7" s="415"/>
      <c r="P7" s="415"/>
      <c r="Q7" s="71" t="s">
        <v>31</v>
      </c>
      <c r="R7" s="418"/>
      <c r="S7" s="415"/>
      <c r="T7" s="420"/>
      <c r="U7" s="415"/>
    </row>
    <row r="8" spans="1:21" ht="89.25" customHeight="1" x14ac:dyDescent="0.25">
      <c r="A8" s="430"/>
      <c r="D8" s="72">
        <v>3.3</v>
      </c>
      <c r="E8" s="71" t="s">
        <v>348</v>
      </c>
      <c r="F8" s="71" t="s">
        <v>170</v>
      </c>
      <c r="G8" s="71" t="s">
        <v>346</v>
      </c>
      <c r="H8" s="71" t="s">
        <v>176</v>
      </c>
      <c r="I8" s="71" t="s">
        <v>349</v>
      </c>
      <c r="J8" s="71" t="s">
        <v>350</v>
      </c>
      <c r="K8" s="415"/>
      <c r="L8" s="440"/>
      <c r="M8" s="444"/>
      <c r="N8" s="415"/>
      <c r="O8" s="415"/>
      <c r="P8" s="415"/>
      <c r="Q8" s="71" t="s">
        <v>31</v>
      </c>
      <c r="R8" s="418"/>
      <c r="S8" s="415"/>
      <c r="T8" s="420"/>
      <c r="U8" s="415"/>
    </row>
    <row r="9" spans="1:21" ht="117.75" customHeight="1" x14ac:dyDescent="0.25">
      <c r="A9" s="430"/>
      <c r="B9" s="129">
        <v>4</v>
      </c>
      <c r="C9" s="71" t="s">
        <v>351</v>
      </c>
      <c r="D9" s="71">
        <v>4.0999999999999996</v>
      </c>
      <c r="E9" s="71" t="s">
        <v>352</v>
      </c>
      <c r="F9" s="71" t="s">
        <v>24</v>
      </c>
      <c r="G9" s="71" t="s">
        <v>327</v>
      </c>
      <c r="H9" s="71" t="s">
        <v>176</v>
      </c>
      <c r="I9" s="71" t="s">
        <v>353</v>
      </c>
      <c r="J9" s="71" t="s">
        <v>287</v>
      </c>
      <c r="K9" s="414" t="s">
        <v>186</v>
      </c>
      <c r="L9" s="438" t="s">
        <v>188</v>
      </c>
      <c r="M9" s="441" t="s">
        <v>192</v>
      </c>
      <c r="N9" s="414" t="s">
        <v>641</v>
      </c>
      <c r="O9" s="414" t="s">
        <v>642</v>
      </c>
      <c r="P9" s="414" t="s">
        <v>643</v>
      </c>
      <c r="Q9" s="71" t="s">
        <v>31</v>
      </c>
      <c r="R9" s="417">
        <v>46387</v>
      </c>
      <c r="S9" s="414" t="s">
        <v>484</v>
      </c>
      <c r="T9" s="419" t="s">
        <v>475</v>
      </c>
      <c r="U9" s="414" t="s">
        <v>487</v>
      </c>
    </row>
    <row r="10" spans="1:21" ht="85.5" customHeight="1" x14ac:dyDescent="0.25">
      <c r="A10" s="430"/>
      <c r="B10" s="121"/>
      <c r="C10" s="121"/>
      <c r="D10" s="71">
        <v>4.2</v>
      </c>
      <c r="E10" s="71" t="s">
        <v>354</v>
      </c>
      <c r="F10" s="71" t="s">
        <v>24</v>
      </c>
      <c r="G10" s="71" t="s">
        <v>327</v>
      </c>
      <c r="H10" s="71" t="s">
        <v>176</v>
      </c>
      <c r="I10" s="71" t="s">
        <v>355</v>
      </c>
      <c r="J10" s="71" t="s">
        <v>347</v>
      </c>
      <c r="K10" s="415"/>
      <c r="L10" s="440"/>
      <c r="M10" s="442"/>
      <c r="N10" s="415"/>
      <c r="O10" s="415"/>
      <c r="P10" s="415"/>
      <c r="Q10" s="71" t="s">
        <v>31</v>
      </c>
      <c r="R10" s="418"/>
      <c r="S10" s="415"/>
      <c r="T10" s="420"/>
      <c r="U10" s="415"/>
    </row>
    <row r="11" spans="1:21" ht="120.75" customHeight="1" x14ac:dyDescent="0.25">
      <c r="A11" s="430"/>
      <c r="B11" s="121"/>
      <c r="C11" s="121"/>
      <c r="D11" s="71">
        <v>4.3</v>
      </c>
      <c r="E11" s="71" t="s">
        <v>356</v>
      </c>
      <c r="F11" s="71" t="s">
        <v>24</v>
      </c>
      <c r="G11" s="71" t="s">
        <v>327</v>
      </c>
      <c r="H11" s="71" t="s">
        <v>176</v>
      </c>
      <c r="I11" s="71" t="s">
        <v>357</v>
      </c>
      <c r="J11" s="71" t="s">
        <v>358</v>
      </c>
      <c r="K11" s="415"/>
      <c r="L11" s="440"/>
      <c r="M11" s="442"/>
      <c r="N11" s="415"/>
      <c r="O11" s="415"/>
      <c r="P11" s="415"/>
      <c r="Q11" s="71" t="s">
        <v>31</v>
      </c>
      <c r="R11" s="418"/>
      <c r="S11" s="415"/>
      <c r="T11" s="420"/>
      <c r="U11" s="415"/>
    </row>
    <row r="12" spans="1:21" ht="111.75" customHeight="1" x14ac:dyDescent="0.25">
      <c r="A12" s="430"/>
      <c r="B12" s="121"/>
      <c r="C12" s="121"/>
      <c r="D12" s="71">
        <v>4.4000000000000004</v>
      </c>
      <c r="E12" s="71" t="s">
        <v>359</v>
      </c>
      <c r="F12" s="71" t="s">
        <v>170</v>
      </c>
      <c r="G12" s="71" t="s">
        <v>361</v>
      </c>
      <c r="H12" s="71" t="s">
        <v>176</v>
      </c>
      <c r="I12" s="71" t="s">
        <v>360</v>
      </c>
      <c r="J12" s="71" t="s">
        <v>350</v>
      </c>
      <c r="K12" s="415"/>
      <c r="L12" s="440"/>
      <c r="M12" s="442"/>
      <c r="N12" s="415"/>
      <c r="O12" s="415"/>
      <c r="P12" s="415"/>
      <c r="Q12" s="71" t="s">
        <v>31</v>
      </c>
      <c r="R12" s="418"/>
      <c r="S12" s="415"/>
      <c r="T12" s="420"/>
      <c r="U12" s="415"/>
    </row>
    <row r="13" spans="1:21" ht="121.5" customHeight="1" x14ac:dyDescent="0.25">
      <c r="A13" s="430"/>
      <c r="B13" s="121"/>
      <c r="C13" s="121"/>
      <c r="D13" s="130">
        <v>4.5</v>
      </c>
      <c r="E13" s="130" t="s">
        <v>362</v>
      </c>
      <c r="F13" s="121" t="s">
        <v>365</v>
      </c>
      <c r="G13" s="130" t="s">
        <v>361</v>
      </c>
      <c r="H13" s="130" t="s">
        <v>176</v>
      </c>
      <c r="I13" s="130" t="s">
        <v>363</v>
      </c>
      <c r="J13" s="130" t="s">
        <v>358</v>
      </c>
      <c r="K13" s="415"/>
      <c r="L13" s="440"/>
      <c r="M13" s="442"/>
      <c r="N13" s="415"/>
      <c r="O13" s="415"/>
      <c r="P13" s="415"/>
      <c r="Q13" s="71" t="s">
        <v>31</v>
      </c>
      <c r="R13" s="418"/>
      <c r="S13" s="415"/>
      <c r="T13" s="420"/>
      <c r="U13" s="415"/>
    </row>
    <row r="14" spans="1:21" ht="111.75" customHeight="1" x14ac:dyDescent="0.25">
      <c r="A14" s="430"/>
      <c r="B14" s="121"/>
      <c r="C14" s="121"/>
      <c r="D14" s="71">
        <v>4.5999999999999996</v>
      </c>
      <c r="E14" s="71" t="s">
        <v>364</v>
      </c>
      <c r="F14" s="71" t="s">
        <v>365</v>
      </c>
      <c r="G14" s="71" t="s">
        <v>361</v>
      </c>
      <c r="H14" s="71" t="s">
        <v>176</v>
      </c>
      <c r="I14" s="71" t="s">
        <v>367</v>
      </c>
      <c r="J14" s="71" t="s">
        <v>358</v>
      </c>
      <c r="K14" s="415"/>
      <c r="L14" s="440"/>
      <c r="M14" s="442"/>
      <c r="N14" s="415"/>
      <c r="O14" s="415"/>
      <c r="P14" s="415"/>
      <c r="Q14" s="71" t="s">
        <v>31</v>
      </c>
      <c r="R14" s="418"/>
      <c r="S14" s="415"/>
      <c r="T14" s="420"/>
      <c r="U14" s="415"/>
    </row>
    <row r="15" spans="1:21" ht="111.75" customHeight="1" x14ac:dyDescent="0.25">
      <c r="A15" s="430"/>
      <c r="B15" s="121"/>
      <c r="C15" s="121"/>
      <c r="D15" s="130">
        <v>4.7</v>
      </c>
      <c r="E15" s="130" t="s">
        <v>366</v>
      </c>
      <c r="F15" s="71" t="s">
        <v>368</v>
      </c>
      <c r="G15" s="71" t="s">
        <v>361</v>
      </c>
      <c r="H15" s="71" t="s">
        <v>176</v>
      </c>
      <c r="I15" s="71" t="s">
        <v>369</v>
      </c>
      <c r="J15" s="71" t="s">
        <v>347</v>
      </c>
      <c r="K15" s="416"/>
      <c r="L15" s="439"/>
      <c r="M15" s="443"/>
      <c r="N15" s="416"/>
      <c r="O15" s="416"/>
      <c r="P15" s="416"/>
      <c r="Q15" s="71" t="s">
        <v>31</v>
      </c>
      <c r="R15" s="422"/>
      <c r="S15" s="416"/>
      <c r="T15" s="421"/>
      <c r="U15" s="416"/>
    </row>
    <row r="16" spans="1:21" ht="156" customHeight="1" x14ac:dyDescent="0.25">
      <c r="A16" s="430"/>
      <c r="B16" s="129">
        <v>5</v>
      </c>
      <c r="C16" s="71" t="s">
        <v>370</v>
      </c>
      <c r="D16" s="71">
        <v>5.0999999999999996</v>
      </c>
      <c r="E16" s="71" t="s">
        <v>371</v>
      </c>
      <c r="F16" s="71" t="s">
        <v>365</v>
      </c>
      <c r="G16" s="71" t="s">
        <v>361</v>
      </c>
      <c r="H16" s="71" t="s">
        <v>176</v>
      </c>
      <c r="I16" s="71" t="s">
        <v>372</v>
      </c>
      <c r="J16" s="71" t="s">
        <v>347</v>
      </c>
      <c r="K16" s="414" t="s">
        <v>186</v>
      </c>
      <c r="L16" s="438" t="s">
        <v>28</v>
      </c>
      <c r="M16" s="436" t="s">
        <v>29</v>
      </c>
      <c r="N16" s="414" t="s">
        <v>486</v>
      </c>
      <c r="O16" s="414" t="s">
        <v>488</v>
      </c>
      <c r="P16" s="414" t="s">
        <v>522</v>
      </c>
      <c r="Q16" s="71" t="s">
        <v>31</v>
      </c>
      <c r="R16" s="417">
        <v>46387</v>
      </c>
      <c r="S16" s="414" t="s">
        <v>484</v>
      </c>
      <c r="T16" s="419" t="s">
        <v>475</v>
      </c>
      <c r="U16" s="414" t="s">
        <v>487</v>
      </c>
    </row>
    <row r="17" spans="1:21" ht="156" customHeight="1" x14ac:dyDescent="0.25">
      <c r="A17" s="430"/>
      <c r="B17" s="121"/>
      <c r="C17" s="121"/>
      <c r="D17" s="130">
        <v>5.2</v>
      </c>
      <c r="E17" s="130" t="s">
        <v>373</v>
      </c>
      <c r="F17" s="130" t="s">
        <v>24</v>
      </c>
      <c r="G17" s="71" t="s">
        <v>361</v>
      </c>
      <c r="H17" s="71" t="s">
        <v>176</v>
      </c>
      <c r="I17" s="71" t="s">
        <v>374</v>
      </c>
      <c r="J17" s="71" t="s">
        <v>347</v>
      </c>
      <c r="K17" s="416"/>
      <c r="L17" s="439"/>
      <c r="M17" s="437"/>
      <c r="N17" s="423"/>
      <c r="O17" s="416"/>
      <c r="P17" s="416"/>
      <c r="Q17" s="71" t="s">
        <v>31</v>
      </c>
      <c r="R17" s="422"/>
      <c r="S17" s="416"/>
      <c r="T17" s="421"/>
      <c r="U17" s="416"/>
    </row>
    <row r="18" spans="1:21" ht="109.5" customHeight="1" x14ac:dyDescent="0.25">
      <c r="A18" s="430"/>
      <c r="B18" s="129">
        <v>6</v>
      </c>
      <c r="C18" s="71" t="s">
        <v>375</v>
      </c>
      <c r="D18" s="71">
        <v>6.1</v>
      </c>
      <c r="E18" s="71" t="s">
        <v>376</v>
      </c>
      <c r="F18" s="71" t="s">
        <v>368</v>
      </c>
      <c r="G18" s="71" t="s">
        <v>327</v>
      </c>
      <c r="H18" s="71" t="s">
        <v>176</v>
      </c>
      <c r="I18" s="71" t="s">
        <v>377</v>
      </c>
      <c r="J18" s="71" t="s">
        <v>358</v>
      </c>
      <c r="K18" s="414" t="s">
        <v>186</v>
      </c>
      <c r="L18" s="438" t="s">
        <v>185</v>
      </c>
      <c r="M18" s="436" t="s">
        <v>29</v>
      </c>
      <c r="N18" s="414" t="s">
        <v>486</v>
      </c>
      <c r="O18" s="414" t="s">
        <v>485</v>
      </c>
      <c r="P18" s="414" t="s">
        <v>292</v>
      </c>
      <c r="Q18" s="414" t="s">
        <v>31</v>
      </c>
      <c r="R18" s="417">
        <v>46387</v>
      </c>
      <c r="S18" s="414" t="s">
        <v>245</v>
      </c>
      <c r="T18" s="419" t="s">
        <v>475</v>
      </c>
      <c r="U18" s="414" t="s">
        <v>487</v>
      </c>
    </row>
    <row r="19" spans="1:21" ht="78" customHeight="1" x14ac:dyDescent="0.25">
      <c r="A19" s="430"/>
      <c r="B19" s="131"/>
      <c r="C19" s="132"/>
      <c r="D19" s="72">
        <v>6.2</v>
      </c>
      <c r="E19" s="71" t="s">
        <v>378</v>
      </c>
      <c r="F19" s="71" t="s">
        <v>368</v>
      </c>
      <c r="G19" s="71" t="s">
        <v>327</v>
      </c>
      <c r="H19" s="71" t="s">
        <v>176</v>
      </c>
      <c r="I19" s="71" t="s">
        <v>379</v>
      </c>
      <c r="J19" s="71" t="s">
        <v>358</v>
      </c>
      <c r="K19" s="416"/>
      <c r="L19" s="439"/>
      <c r="M19" s="437"/>
      <c r="N19" s="423"/>
      <c r="O19" s="416"/>
      <c r="P19" s="416"/>
      <c r="Q19" s="416"/>
      <c r="R19" s="422"/>
      <c r="S19" s="416"/>
      <c r="T19" s="421"/>
      <c r="U19" s="416"/>
    </row>
    <row r="20" spans="1:21" s="121" customFormat="1" ht="111.75" customHeight="1" x14ac:dyDescent="0.25">
      <c r="A20" s="227"/>
      <c r="B20" s="227">
        <v>7</v>
      </c>
      <c r="C20" s="227" t="s">
        <v>549</v>
      </c>
      <c r="D20" s="227">
        <v>7.1</v>
      </c>
      <c r="E20" s="227" t="s">
        <v>550</v>
      </c>
      <c r="F20" s="227" t="s">
        <v>368</v>
      </c>
      <c r="G20" s="227" t="s">
        <v>327</v>
      </c>
      <c r="H20" s="227" t="s">
        <v>176</v>
      </c>
      <c r="I20" s="227" t="s">
        <v>379</v>
      </c>
      <c r="J20" s="227" t="s">
        <v>358</v>
      </c>
      <c r="K20" s="227" t="s">
        <v>186</v>
      </c>
      <c r="L20" s="227" t="s">
        <v>551</v>
      </c>
      <c r="M20" s="227" t="s">
        <v>29</v>
      </c>
      <c r="N20" s="227" t="s">
        <v>644</v>
      </c>
      <c r="O20" s="227" t="s">
        <v>645</v>
      </c>
      <c r="P20" s="227" t="s">
        <v>646</v>
      </c>
      <c r="Q20" s="227" t="s">
        <v>31</v>
      </c>
      <c r="R20" s="230">
        <v>46022</v>
      </c>
      <c r="S20" s="227" t="s">
        <v>245</v>
      </c>
      <c r="T20" s="227" t="s">
        <v>475</v>
      </c>
      <c r="U20" s="227" t="s">
        <v>487</v>
      </c>
    </row>
    <row r="21" spans="1:21" x14ac:dyDescent="0.25">
      <c r="B21" s="121"/>
      <c r="C21" s="122"/>
      <c r="D21" s="121"/>
      <c r="E21" s="121"/>
      <c r="F21" s="133"/>
      <c r="G21" s="448" t="s">
        <v>281</v>
      </c>
      <c r="H21" s="448"/>
    </row>
    <row r="22" spans="1:21" x14ac:dyDescent="0.25">
      <c r="B22" s="134"/>
      <c r="C22" s="403" t="s">
        <v>277</v>
      </c>
      <c r="D22" s="403"/>
      <c r="E22" s="121"/>
      <c r="F22" s="135" t="s">
        <v>46</v>
      </c>
      <c r="G22" s="431" t="s">
        <v>47</v>
      </c>
      <c r="H22" s="431"/>
    </row>
    <row r="23" spans="1:21" x14ac:dyDescent="0.25">
      <c r="B23" s="121"/>
      <c r="C23" s="122"/>
      <c r="D23" s="121"/>
      <c r="E23" s="121"/>
      <c r="F23" s="135" t="s">
        <v>48</v>
      </c>
      <c r="G23" s="431" t="s">
        <v>49</v>
      </c>
      <c r="H23" s="431"/>
    </row>
  </sheetData>
  <mergeCells count="64">
    <mergeCell ref="G23:H23"/>
    <mergeCell ref="N2:N3"/>
    <mergeCell ref="O2:O3"/>
    <mergeCell ref="G21:H21"/>
    <mergeCell ref="F2:F3"/>
    <mergeCell ref="G2:G3"/>
    <mergeCell ref="H2:H3"/>
    <mergeCell ref="K2:M2"/>
    <mergeCell ref="N18:N19"/>
    <mergeCell ref="O18:O19"/>
    <mergeCell ref="N9:N15"/>
    <mergeCell ref="N6:N8"/>
    <mergeCell ref="O6:O8"/>
    <mergeCell ref="O9:O15"/>
    <mergeCell ref="K16:K17"/>
    <mergeCell ref="L16:L17"/>
    <mergeCell ref="A4:A19"/>
    <mergeCell ref="C22:D22"/>
    <mergeCell ref="G22:H22"/>
    <mergeCell ref="A1:H1"/>
    <mergeCell ref="I1:M1"/>
    <mergeCell ref="M16:M17"/>
    <mergeCell ref="K18:K19"/>
    <mergeCell ref="L18:L19"/>
    <mergeCell ref="M18:M19"/>
    <mergeCell ref="K9:K15"/>
    <mergeCell ref="L9:L15"/>
    <mergeCell ref="M9:M15"/>
    <mergeCell ref="K6:K8"/>
    <mergeCell ref="L6:L8"/>
    <mergeCell ref="M6:M8"/>
    <mergeCell ref="N1:U1"/>
    <mergeCell ref="A2:A3"/>
    <mergeCell ref="B2:B3"/>
    <mergeCell ref="C2:C3"/>
    <mergeCell ref="D2:D3"/>
    <mergeCell ref="E2:E3"/>
    <mergeCell ref="P2:P3"/>
    <mergeCell ref="Q2:U2"/>
    <mergeCell ref="I2:I3"/>
    <mergeCell ref="J2:J3"/>
    <mergeCell ref="U6:U8"/>
    <mergeCell ref="T6:T8"/>
    <mergeCell ref="U9:U15"/>
    <mergeCell ref="U18:U19"/>
    <mergeCell ref="N16:N17"/>
    <mergeCell ref="U16:U17"/>
    <mergeCell ref="T16:T17"/>
    <mergeCell ref="R16:R17"/>
    <mergeCell ref="P16:P17"/>
    <mergeCell ref="O16:O17"/>
    <mergeCell ref="S16:S17"/>
    <mergeCell ref="P18:P19"/>
    <mergeCell ref="Q18:Q19"/>
    <mergeCell ref="R18:R19"/>
    <mergeCell ref="S18:S19"/>
    <mergeCell ref="T18:T19"/>
    <mergeCell ref="P6:P8"/>
    <mergeCell ref="R6:R8"/>
    <mergeCell ref="S6:S8"/>
    <mergeCell ref="T9:T15"/>
    <mergeCell ref="S9:S15"/>
    <mergeCell ref="R9:R15"/>
    <mergeCell ref="P9:P15"/>
  </mergeCells>
  <dataValidations count="2">
    <dataValidation type="list" allowBlank="1" showInputMessage="1" showErrorMessage="1" sqref="F17 F4:F6 F8:F12" xr:uid="{00000000-0002-0000-0600-000001000000}">
      <formula1>soggetti</formula1>
    </dataValidation>
    <dataValidation type="list" allowBlank="1" showInputMessage="1" showErrorMessage="1" sqref="H4:H20" xr:uid="{00000000-0002-0000-0600-000000000000}">
      <formula1>tipologiaattivita</formula1>
    </dataValidation>
  </dataValidations>
  <pageMargins left="0.7" right="0.7" top="0.75" bottom="0.75" header="0.3" footer="0.3"/>
  <pageSetup paperSize="8" scale="43" fitToHeight="0" orientation="landscape"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2000000}">
          <x14:formula1>
            <xm:f>Parametri!$B$20:$B$24</xm:f>
          </x14:formula1>
          <xm:sqref>L18 L16 L4:L6 L9</xm:sqref>
        </x14:dataValidation>
        <x14:dataValidation type="list" allowBlank="1" showInputMessage="1" showErrorMessage="1" xr:uid="{00000000-0002-0000-0600-000003000000}">
          <x14:formula1>
            <xm:f>Parametri!$D$20:$D$21</xm:f>
          </x14:formula1>
          <xm:sqref>K18 K16 K4:K6 K9</xm:sqref>
        </x14:dataValidation>
        <x14:dataValidation type="list" allowBlank="1" showInputMessage="1" showErrorMessage="1" xr:uid="{00000000-0002-0000-0600-000004000000}">
          <x14:formula1>
            <xm:f>Parametri!$B$27:$B$29</xm:f>
          </x14:formula1>
          <xm:sqref>M18 M16 M4:M6 M9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9"/>
  <sheetViews>
    <sheetView topLeftCell="A3" zoomScale="90" zoomScaleNormal="90" workbookViewId="0">
      <pane xSplit="4" topLeftCell="E1" activePane="topRight" state="frozen"/>
      <selection activeCell="A4" sqref="A4"/>
      <selection pane="topRight" activeCell="I5" sqref="I5"/>
    </sheetView>
  </sheetViews>
  <sheetFormatPr defaultColWidth="9.140625" defaultRowHeight="15.75" x14ac:dyDescent="0.25"/>
  <cols>
    <col min="1" max="1" width="28.42578125" style="125" customWidth="1"/>
    <col min="2" max="2" width="9.140625" style="125"/>
    <col min="3" max="3" width="27.42578125" style="125" customWidth="1"/>
    <col min="4" max="4" width="9.140625" style="125"/>
    <col min="5" max="5" width="24.140625" style="125" customWidth="1"/>
    <col min="6" max="6" width="23.42578125" style="125" customWidth="1"/>
    <col min="7" max="7" width="17.85546875" style="125" customWidth="1"/>
    <col min="8" max="8" width="18.28515625" style="125" customWidth="1"/>
    <col min="9" max="9" width="28.7109375" style="125" customWidth="1"/>
    <col min="10" max="10" width="28.42578125" style="125" customWidth="1"/>
    <col min="11" max="11" width="13.28515625" style="125" customWidth="1"/>
    <col min="12" max="12" width="12.140625" style="125" customWidth="1"/>
    <col min="13" max="13" width="16.42578125" style="125" customWidth="1"/>
    <col min="14" max="14" width="21.85546875" style="125" customWidth="1"/>
    <col min="15" max="15" width="25.28515625" style="125" customWidth="1"/>
    <col min="16" max="16" width="25.85546875" style="125" customWidth="1"/>
    <col min="17" max="17" width="14.85546875" style="125" customWidth="1"/>
    <col min="18" max="18" width="15.28515625" style="125" customWidth="1"/>
    <col min="19" max="19" width="20.42578125" style="125" customWidth="1"/>
    <col min="20" max="20" width="17.28515625" style="125" customWidth="1"/>
    <col min="21" max="21" width="14.85546875" style="125" customWidth="1"/>
    <col min="22" max="16384" width="9.140625" style="125"/>
  </cols>
  <sheetData>
    <row r="1" spans="1:21" ht="51" customHeight="1" thickBot="1" x14ac:dyDescent="0.3">
      <c r="A1" s="432" t="s">
        <v>339</v>
      </c>
      <c r="B1" s="432"/>
      <c r="C1" s="432"/>
      <c r="D1" s="432"/>
      <c r="E1" s="432"/>
      <c r="F1" s="432"/>
      <c r="G1" s="432"/>
      <c r="H1" s="432"/>
      <c r="I1" s="452" t="s">
        <v>8</v>
      </c>
      <c r="J1" s="452"/>
      <c r="K1" s="452"/>
      <c r="L1" s="452"/>
      <c r="M1" s="452"/>
      <c r="N1" s="425" t="s">
        <v>9</v>
      </c>
      <c r="O1" s="425"/>
      <c r="P1" s="425"/>
      <c r="Q1" s="425"/>
      <c r="R1" s="425"/>
      <c r="S1" s="425"/>
      <c r="T1" s="425"/>
      <c r="U1" s="425"/>
    </row>
    <row r="2" spans="1:21" ht="51" customHeight="1" thickBot="1" x14ac:dyDescent="0.3">
      <c r="A2" s="426" t="s">
        <v>195</v>
      </c>
      <c r="B2" s="426" t="s">
        <v>193</v>
      </c>
      <c r="C2" s="397" t="s">
        <v>194</v>
      </c>
      <c r="D2" s="426" t="s">
        <v>196</v>
      </c>
      <c r="E2" s="397" t="s">
        <v>388</v>
      </c>
      <c r="F2" s="397" t="s">
        <v>10</v>
      </c>
      <c r="G2" s="397" t="s">
        <v>11</v>
      </c>
      <c r="H2" s="397" t="s">
        <v>12</v>
      </c>
      <c r="I2" s="401" t="s">
        <v>13</v>
      </c>
      <c r="J2" s="401" t="s">
        <v>414</v>
      </c>
      <c r="K2" s="401" t="s">
        <v>14</v>
      </c>
      <c r="L2" s="401"/>
      <c r="M2" s="401"/>
      <c r="N2" s="399" t="s">
        <v>197</v>
      </c>
      <c r="O2" s="399" t="s">
        <v>15</v>
      </c>
      <c r="P2" s="399" t="s">
        <v>16</v>
      </c>
      <c r="Q2" s="428" t="s">
        <v>17</v>
      </c>
      <c r="R2" s="428"/>
      <c r="S2" s="428"/>
      <c r="T2" s="428"/>
      <c r="U2" s="428"/>
    </row>
    <row r="3" spans="1:21" ht="128.25" customHeight="1" thickBot="1" x14ac:dyDescent="0.3">
      <c r="A3" s="427"/>
      <c r="B3" s="427"/>
      <c r="C3" s="398"/>
      <c r="D3" s="427"/>
      <c r="E3" s="398"/>
      <c r="F3" s="398"/>
      <c r="G3" s="398"/>
      <c r="H3" s="398"/>
      <c r="I3" s="402"/>
      <c r="J3" s="401"/>
      <c r="K3" s="66" t="s">
        <v>18</v>
      </c>
      <c r="L3" s="66" t="s">
        <v>19</v>
      </c>
      <c r="M3" s="66" t="s">
        <v>20</v>
      </c>
      <c r="N3" s="400"/>
      <c r="O3" s="400"/>
      <c r="P3" s="400"/>
      <c r="Q3" s="67" t="s">
        <v>575</v>
      </c>
      <c r="R3" s="67" t="s">
        <v>418</v>
      </c>
      <c r="S3" s="67" t="s">
        <v>21</v>
      </c>
      <c r="T3" s="67" t="s">
        <v>419</v>
      </c>
      <c r="U3" s="67" t="s">
        <v>22</v>
      </c>
    </row>
    <row r="4" spans="1:21" s="122" customFormat="1" ht="130.5" customHeight="1" x14ac:dyDescent="0.25">
      <c r="A4" s="453" t="s">
        <v>619</v>
      </c>
      <c r="B4" s="71">
        <v>1</v>
      </c>
      <c r="C4" s="71" t="s">
        <v>328</v>
      </c>
      <c r="D4" s="71" t="s">
        <v>341</v>
      </c>
      <c r="E4" s="71" t="s">
        <v>545</v>
      </c>
      <c r="F4" s="71" t="s">
        <v>170</v>
      </c>
      <c r="G4" s="71" t="s">
        <v>25</v>
      </c>
      <c r="H4" s="71" t="s">
        <v>176</v>
      </c>
      <c r="I4" s="71" t="s">
        <v>329</v>
      </c>
      <c r="J4" s="71" t="s">
        <v>331</v>
      </c>
      <c r="K4" s="71" t="s">
        <v>186</v>
      </c>
      <c r="L4" s="74" t="s">
        <v>185</v>
      </c>
      <c r="M4" s="200" t="s">
        <v>29</v>
      </c>
      <c r="N4" s="71" t="s">
        <v>489</v>
      </c>
      <c r="O4" s="71" t="s">
        <v>491</v>
      </c>
      <c r="P4" s="71" t="s">
        <v>391</v>
      </c>
      <c r="Q4" s="71" t="s">
        <v>387</v>
      </c>
      <c r="R4" s="119">
        <v>46387</v>
      </c>
      <c r="S4" s="71" t="s">
        <v>245</v>
      </c>
      <c r="T4" s="71" t="s">
        <v>475</v>
      </c>
      <c r="U4" s="71" t="s">
        <v>490</v>
      </c>
    </row>
    <row r="5" spans="1:21" s="122" customFormat="1" ht="134.25" customHeight="1" x14ac:dyDescent="0.25">
      <c r="A5" s="453"/>
      <c r="B5" s="71">
        <v>2</v>
      </c>
      <c r="C5" s="71" t="s">
        <v>224</v>
      </c>
      <c r="D5" s="71" t="s">
        <v>389</v>
      </c>
      <c r="E5" s="71" t="s">
        <v>543</v>
      </c>
      <c r="F5" s="71" t="s">
        <v>492</v>
      </c>
      <c r="G5" s="71" t="s">
        <v>25</v>
      </c>
      <c r="H5" s="71" t="s">
        <v>176</v>
      </c>
      <c r="I5" s="71" t="s">
        <v>330</v>
      </c>
      <c r="J5" s="71" t="s">
        <v>331</v>
      </c>
      <c r="K5" s="71" t="s">
        <v>186</v>
      </c>
      <c r="L5" s="74" t="s">
        <v>185</v>
      </c>
      <c r="M5" s="200" t="s">
        <v>29</v>
      </c>
      <c r="N5" s="71" t="s">
        <v>493</v>
      </c>
      <c r="O5" s="71" t="s">
        <v>390</v>
      </c>
      <c r="P5" s="71" t="s">
        <v>391</v>
      </c>
      <c r="Q5" s="71" t="s">
        <v>387</v>
      </c>
      <c r="R5" s="119">
        <v>46387</v>
      </c>
      <c r="S5" s="71" t="s">
        <v>245</v>
      </c>
      <c r="T5" s="71" t="s">
        <v>475</v>
      </c>
      <c r="U5" s="71" t="s">
        <v>490</v>
      </c>
    </row>
    <row r="7" spans="1:21" x14ac:dyDescent="0.25">
      <c r="B7" s="121"/>
      <c r="C7" s="122"/>
      <c r="D7" s="123"/>
      <c r="E7" s="121"/>
      <c r="F7" s="137"/>
      <c r="G7" s="404" t="s">
        <v>281</v>
      </c>
      <c r="H7" s="404"/>
    </row>
    <row r="8" spans="1:21" ht="31.5" x14ac:dyDescent="0.25">
      <c r="B8" s="134"/>
      <c r="C8" s="138" t="s">
        <v>277</v>
      </c>
      <c r="D8" s="123"/>
      <c r="E8" s="121"/>
      <c r="F8" s="135" t="s">
        <v>46</v>
      </c>
      <c r="G8" s="431" t="s">
        <v>47</v>
      </c>
      <c r="H8" s="431"/>
    </row>
    <row r="9" spans="1:21" x14ac:dyDescent="0.25">
      <c r="B9" s="121"/>
      <c r="C9" s="122"/>
      <c r="D9" s="123"/>
      <c r="E9" s="121"/>
      <c r="F9" s="135" t="s">
        <v>48</v>
      </c>
      <c r="G9" s="431" t="s">
        <v>49</v>
      </c>
      <c r="H9" s="431"/>
    </row>
  </sheetData>
  <mergeCells count="22">
    <mergeCell ref="G8:H8"/>
    <mergeCell ref="G9:H9"/>
    <mergeCell ref="N2:N3"/>
    <mergeCell ref="O2:O3"/>
    <mergeCell ref="A4:A5"/>
    <mergeCell ref="G7:H7"/>
    <mergeCell ref="F2:F3"/>
    <mergeCell ref="G2:G3"/>
    <mergeCell ref="H2:H3"/>
    <mergeCell ref="A1:H1"/>
    <mergeCell ref="I1:M1"/>
    <mergeCell ref="N1:U1"/>
    <mergeCell ref="A2:A3"/>
    <mergeCell ref="B2:B3"/>
    <mergeCell ref="C2:C3"/>
    <mergeCell ref="D2:D3"/>
    <mergeCell ref="E2:E3"/>
    <mergeCell ref="P2:P3"/>
    <mergeCell ref="Q2:U2"/>
    <mergeCell ref="I2:I3"/>
    <mergeCell ref="J2:J3"/>
    <mergeCell ref="K2:M2"/>
  </mergeCells>
  <dataValidations count="1">
    <dataValidation type="list" allowBlank="1" showInputMessage="1" showErrorMessage="1" sqref="H4:H5" xr:uid="{00000000-0002-0000-0700-000000000000}">
      <formula1>tipologiaattivita</formula1>
    </dataValidation>
  </dataValidations>
  <pageMargins left="0.7" right="0.7" top="0.75" bottom="0.75" header="0.3" footer="0.3"/>
  <pageSetup paperSize="8" scale="46" fitToHeight="0" orientation="landscape"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2000000}">
          <x14:formula1>
            <xm:f>Parametri!$B$20:$B$24</xm:f>
          </x14:formula1>
          <xm:sqref>L4:L5</xm:sqref>
        </x14:dataValidation>
        <x14:dataValidation type="list" allowBlank="1" showInputMessage="1" showErrorMessage="1" xr:uid="{00000000-0002-0000-0700-000003000000}">
          <x14:formula1>
            <xm:f>Parametri!$D$20:$D$21</xm:f>
          </x14:formula1>
          <xm:sqref>K4:K5</xm:sqref>
        </x14:dataValidation>
        <x14:dataValidation type="list" allowBlank="1" showInputMessage="1" showErrorMessage="1" xr:uid="{00000000-0002-0000-0700-000004000000}">
          <x14:formula1>
            <xm:f>Parametri!$B$27:$B$29</xm:f>
          </x14:formula1>
          <xm:sqref>M4:M5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8"/>
  <sheetViews>
    <sheetView topLeftCell="G2" zoomScale="80" zoomScaleNormal="80" workbookViewId="0">
      <selection activeCell="O4" sqref="O4"/>
    </sheetView>
  </sheetViews>
  <sheetFormatPr defaultColWidth="9.140625" defaultRowHeight="15" x14ac:dyDescent="0.25"/>
  <cols>
    <col min="1" max="1" width="29.28515625" style="78" customWidth="1"/>
    <col min="2" max="2" width="6.85546875" style="78" customWidth="1"/>
    <col min="3" max="3" width="26.140625" style="78" customWidth="1"/>
    <col min="4" max="4" width="9" style="78" customWidth="1"/>
    <col min="5" max="5" width="16.85546875" style="78" customWidth="1"/>
    <col min="6" max="6" width="21.7109375" style="78" customWidth="1"/>
    <col min="7" max="7" width="17" style="78" customWidth="1"/>
    <col min="8" max="8" width="14.85546875" style="78" customWidth="1"/>
    <col min="9" max="9" width="28.7109375" style="78" customWidth="1"/>
    <col min="10" max="10" width="24.28515625" style="78" customWidth="1"/>
    <col min="11" max="11" width="14.5703125" style="78" customWidth="1"/>
    <col min="12" max="12" width="11.7109375" style="78" customWidth="1"/>
    <col min="13" max="13" width="13.7109375" style="78" customWidth="1"/>
    <col min="14" max="14" width="23.42578125" style="78" customWidth="1"/>
    <col min="15" max="15" width="22.140625" style="78" customWidth="1"/>
    <col min="16" max="16" width="23.28515625" style="78" customWidth="1"/>
    <col min="17" max="17" width="12.85546875" style="78" customWidth="1"/>
    <col min="18" max="18" width="16.140625" style="78" customWidth="1"/>
    <col min="19" max="19" width="16.7109375" style="78" customWidth="1"/>
    <col min="20" max="20" width="12.85546875" style="78" customWidth="1"/>
    <col min="21" max="21" width="11" style="78" customWidth="1"/>
    <col min="22" max="16384" width="9.140625" style="78"/>
  </cols>
  <sheetData>
    <row r="1" spans="1:21" ht="51" customHeight="1" thickBot="1" x14ac:dyDescent="0.3">
      <c r="A1" s="432" t="s">
        <v>339</v>
      </c>
      <c r="B1" s="432"/>
      <c r="C1" s="432"/>
      <c r="D1" s="432"/>
      <c r="E1" s="432"/>
      <c r="F1" s="432"/>
      <c r="G1" s="432"/>
      <c r="H1" s="432"/>
      <c r="I1" s="452" t="s">
        <v>8</v>
      </c>
      <c r="J1" s="452"/>
      <c r="K1" s="452"/>
      <c r="L1" s="452"/>
      <c r="M1" s="452"/>
      <c r="N1" s="425" t="s">
        <v>9</v>
      </c>
      <c r="O1" s="425"/>
      <c r="P1" s="425"/>
      <c r="Q1" s="425"/>
      <c r="R1" s="425"/>
      <c r="S1" s="425"/>
      <c r="T1" s="425"/>
      <c r="U1" s="425"/>
    </row>
    <row r="2" spans="1:21" ht="51" customHeight="1" thickBot="1" x14ac:dyDescent="0.3">
      <c r="A2" s="426" t="s">
        <v>195</v>
      </c>
      <c r="B2" s="426" t="s">
        <v>193</v>
      </c>
      <c r="C2" s="397" t="s">
        <v>194</v>
      </c>
      <c r="D2" s="426" t="s">
        <v>196</v>
      </c>
      <c r="E2" s="397" t="s">
        <v>388</v>
      </c>
      <c r="F2" s="397" t="s">
        <v>10</v>
      </c>
      <c r="G2" s="397" t="s">
        <v>11</v>
      </c>
      <c r="H2" s="397" t="s">
        <v>12</v>
      </c>
      <c r="I2" s="401" t="s">
        <v>13</v>
      </c>
      <c r="J2" s="401" t="s">
        <v>414</v>
      </c>
      <c r="K2" s="401" t="s">
        <v>14</v>
      </c>
      <c r="L2" s="401"/>
      <c r="M2" s="401"/>
      <c r="N2" s="399" t="s">
        <v>197</v>
      </c>
      <c r="O2" s="399" t="s">
        <v>15</v>
      </c>
      <c r="P2" s="399" t="s">
        <v>16</v>
      </c>
      <c r="Q2" s="428" t="s">
        <v>17</v>
      </c>
      <c r="R2" s="428"/>
      <c r="S2" s="428"/>
      <c r="T2" s="428"/>
      <c r="U2" s="454"/>
    </row>
    <row r="3" spans="1:21" ht="128.25" customHeight="1" thickBot="1" x14ac:dyDescent="0.3">
      <c r="A3" s="427"/>
      <c r="B3" s="427"/>
      <c r="C3" s="398"/>
      <c r="D3" s="427"/>
      <c r="E3" s="398"/>
      <c r="F3" s="398"/>
      <c r="G3" s="398"/>
      <c r="H3" s="398"/>
      <c r="I3" s="402"/>
      <c r="J3" s="401"/>
      <c r="K3" s="66" t="s">
        <v>18</v>
      </c>
      <c r="L3" s="66" t="s">
        <v>19</v>
      </c>
      <c r="M3" s="66" t="s">
        <v>20</v>
      </c>
      <c r="N3" s="400"/>
      <c r="O3" s="400"/>
      <c r="P3" s="400"/>
      <c r="Q3" s="67" t="s">
        <v>575</v>
      </c>
      <c r="R3" s="67" t="s">
        <v>418</v>
      </c>
      <c r="S3" s="67" t="s">
        <v>21</v>
      </c>
      <c r="T3" s="141" t="s">
        <v>419</v>
      </c>
      <c r="U3" s="142" t="s">
        <v>22</v>
      </c>
    </row>
    <row r="4" spans="1:21" ht="201" customHeight="1" thickBot="1" x14ac:dyDescent="0.3">
      <c r="A4" s="260" t="s">
        <v>621</v>
      </c>
      <c r="B4" s="68">
        <v>1</v>
      </c>
      <c r="C4" s="139" t="s">
        <v>452</v>
      </c>
      <c r="D4" s="68">
        <v>1.1000000000000001</v>
      </c>
      <c r="E4" s="68" t="s">
        <v>392</v>
      </c>
      <c r="F4" s="71" t="s">
        <v>170</v>
      </c>
      <c r="G4" s="68" t="s">
        <v>33</v>
      </c>
      <c r="H4" s="151" t="s">
        <v>173</v>
      </c>
      <c r="I4" s="139" t="s">
        <v>605</v>
      </c>
      <c r="J4" s="68" t="s">
        <v>332</v>
      </c>
      <c r="K4" s="71" t="s">
        <v>186</v>
      </c>
      <c r="L4" s="74" t="s">
        <v>188</v>
      </c>
      <c r="M4" s="201" t="s">
        <v>192</v>
      </c>
      <c r="N4" s="68" t="s">
        <v>647</v>
      </c>
      <c r="O4" s="68" t="s">
        <v>648</v>
      </c>
      <c r="P4" s="68" t="s">
        <v>649</v>
      </c>
      <c r="Q4" s="68" t="s">
        <v>31</v>
      </c>
      <c r="R4" s="69">
        <v>46387</v>
      </c>
      <c r="S4" s="68" t="s">
        <v>246</v>
      </c>
      <c r="T4" s="70" t="s">
        <v>475</v>
      </c>
      <c r="U4" s="68" t="s">
        <v>494</v>
      </c>
    </row>
    <row r="6" spans="1:21" ht="26.25" x14ac:dyDescent="0.25">
      <c r="B6" s="75"/>
      <c r="C6" s="76"/>
      <c r="D6" s="77"/>
      <c r="E6" s="75"/>
      <c r="F6" s="114"/>
      <c r="G6" s="455" t="s">
        <v>281</v>
      </c>
      <c r="H6" s="455"/>
    </row>
    <row r="7" spans="1:21" ht="30" x14ac:dyDescent="0.25">
      <c r="B7" s="136"/>
      <c r="C7" s="140" t="s">
        <v>277</v>
      </c>
      <c r="D7" s="77"/>
      <c r="E7" s="75"/>
      <c r="F7" s="115" t="s">
        <v>46</v>
      </c>
      <c r="G7" s="456" t="s">
        <v>47</v>
      </c>
      <c r="H7" s="456"/>
    </row>
    <row r="8" spans="1:21" ht="26.25" x14ac:dyDescent="0.25">
      <c r="B8" s="75"/>
      <c r="C8" s="76"/>
      <c r="D8" s="77"/>
      <c r="E8" s="75"/>
      <c r="F8" s="115" t="s">
        <v>48</v>
      </c>
      <c r="G8" s="431" t="s">
        <v>49</v>
      </c>
      <c r="H8" s="431"/>
    </row>
  </sheetData>
  <mergeCells count="21">
    <mergeCell ref="G8:H8"/>
    <mergeCell ref="N2:N3"/>
    <mergeCell ref="O2:O3"/>
    <mergeCell ref="G6:H6"/>
    <mergeCell ref="F2:F3"/>
    <mergeCell ref="G2:G3"/>
    <mergeCell ref="H2:H3"/>
    <mergeCell ref="K2:M2"/>
    <mergeCell ref="G7:H7"/>
    <mergeCell ref="A1:H1"/>
    <mergeCell ref="I1:M1"/>
    <mergeCell ref="N1:U1"/>
    <mergeCell ref="A2:A3"/>
    <mergeCell ref="B2:B3"/>
    <mergeCell ref="C2:C3"/>
    <mergeCell ref="D2:D3"/>
    <mergeCell ref="E2:E3"/>
    <mergeCell ref="P2:P3"/>
    <mergeCell ref="Q2:U2"/>
    <mergeCell ref="I2:I3"/>
    <mergeCell ref="J2:J3"/>
  </mergeCells>
  <dataValidations count="2">
    <dataValidation type="list" allowBlank="1" showInputMessage="1" showErrorMessage="1" sqref="H4" xr:uid="{00000000-0002-0000-0800-000000000000}">
      <formula1>tipologiaattivita</formula1>
    </dataValidation>
    <dataValidation type="list" allowBlank="1" showInputMessage="1" showErrorMessage="1" sqref="F4" xr:uid="{00000000-0002-0000-0800-000001000000}">
      <formula1>soggetti</formula1>
    </dataValidation>
  </dataValidations>
  <pageMargins left="0.7" right="0.7" top="0.75" bottom="0.75" header="0.3" footer="0.3"/>
  <pageSetup paperSize="8" scale="53"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2000000}">
          <x14:formula1>
            <xm:f>Parametri!$B$20:$B$24</xm:f>
          </x14:formula1>
          <xm:sqref>L4</xm:sqref>
        </x14:dataValidation>
        <x14:dataValidation type="list" allowBlank="1" showInputMessage="1" showErrorMessage="1" xr:uid="{00000000-0002-0000-0800-000003000000}">
          <x14:formula1>
            <xm:f>Parametri!$D$20:$D$21</xm:f>
          </x14:formula1>
          <xm:sqref>K4</xm:sqref>
        </x14:dataValidation>
        <x14:dataValidation type="list" allowBlank="1" showInputMessage="1" showErrorMessage="1" xr:uid="{00000000-0002-0000-0800-000004000000}">
          <x14:formula1>
            <xm:f>Parametri!$B$27:$B$29</xm:f>
          </x14:formula1>
          <xm:sqref>M4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782"/>
  <sheetViews>
    <sheetView zoomScale="80" zoomScaleNormal="80" workbookViewId="0">
      <pane xSplit="3" ySplit="3" topLeftCell="J13" activePane="bottomRight" state="frozen"/>
      <selection pane="topRight" activeCell="D1" sqref="D1"/>
      <selection pane="bottomLeft" activeCell="A4" sqref="A4"/>
      <selection pane="bottomRight" activeCell="N13" sqref="N13:N15"/>
    </sheetView>
  </sheetViews>
  <sheetFormatPr defaultColWidth="9.140625" defaultRowHeight="15" x14ac:dyDescent="0.25"/>
  <cols>
    <col min="1" max="1" width="15.42578125" style="78" customWidth="1"/>
    <col min="2" max="2" width="7.5703125" style="78" customWidth="1"/>
    <col min="3" max="3" width="34.28515625" style="78" customWidth="1"/>
    <col min="4" max="4" width="14.140625" style="78" customWidth="1"/>
    <col min="5" max="5" width="34.5703125" style="78" customWidth="1"/>
    <col min="6" max="6" width="29.85546875" style="78" customWidth="1"/>
    <col min="7" max="7" width="26.5703125" style="78" customWidth="1"/>
    <col min="8" max="8" width="22" style="78" customWidth="1"/>
    <col min="9" max="9" width="34.5703125" style="65" customWidth="1"/>
    <col min="10" max="10" width="19" style="116" customWidth="1"/>
    <col min="11" max="11" width="15.85546875" style="116" customWidth="1"/>
    <col min="12" max="12" width="18.140625" style="117" customWidth="1"/>
    <col min="13" max="13" width="21.7109375" style="116" customWidth="1"/>
    <col min="14" max="14" width="24.5703125" style="116" customWidth="1"/>
    <col min="15" max="15" width="37.7109375" style="116" customWidth="1"/>
    <col min="16" max="16" width="35.28515625" style="116" customWidth="1"/>
    <col min="17" max="17" width="20.85546875" style="116" customWidth="1"/>
    <col min="18" max="19" width="19" style="116" customWidth="1"/>
    <col min="20" max="20" width="19.28515625" style="116" customWidth="1"/>
    <col min="21" max="21" width="22.28515625" style="116" customWidth="1"/>
    <col min="22" max="22" width="19" style="78" customWidth="1"/>
    <col min="23" max="23" width="9.140625" style="78" customWidth="1"/>
    <col min="24" max="16384" width="9.140625" style="78"/>
  </cols>
  <sheetData>
    <row r="1" spans="1:21" ht="51" customHeight="1" thickBot="1" x14ac:dyDescent="0.3">
      <c r="A1" s="432" t="s">
        <v>339</v>
      </c>
      <c r="B1" s="432"/>
      <c r="C1" s="432"/>
      <c r="D1" s="432"/>
      <c r="E1" s="432"/>
      <c r="F1" s="432"/>
      <c r="G1" s="432"/>
      <c r="H1" s="432"/>
      <c r="I1" s="452" t="s">
        <v>8</v>
      </c>
      <c r="J1" s="452"/>
      <c r="K1" s="452"/>
      <c r="L1" s="452"/>
      <c r="M1" s="452"/>
      <c r="N1" s="425" t="s">
        <v>9</v>
      </c>
      <c r="O1" s="425"/>
      <c r="P1" s="425"/>
      <c r="Q1" s="425"/>
      <c r="R1" s="425"/>
      <c r="S1" s="425"/>
      <c r="T1" s="425"/>
      <c r="U1" s="425"/>
    </row>
    <row r="2" spans="1:21" ht="51" customHeight="1" thickBot="1" x14ac:dyDescent="0.3">
      <c r="A2" s="426" t="s">
        <v>195</v>
      </c>
      <c r="B2" s="426" t="s">
        <v>193</v>
      </c>
      <c r="C2" s="397" t="s">
        <v>194</v>
      </c>
      <c r="D2" s="426" t="s">
        <v>196</v>
      </c>
      <c r="E2" s="397" t="s">
        <v>340</v>
      </c>
      <c r="F2" s="397" t="s">
        <v>10</v>
      </c>
      <c r="G2" s="397" t="s">
        <v>11</v>
      </c>
      <c r="H2" s="397" t="s">
        <v>12</v>
      </c>
      <c r="I2" s="401" t="s">
        <v>13</v>
      </c>
      <c r="J2" s="401" t="s">
        <v>414</v>
      </c>
      <c r="K2" s="401" t="s">
        <v>14</v>
      </c>
      <c r="L2" s="401"/>
      <c r="M2" s="401"/>
      <c r="N2" s="399" t="s">
        <v>197</v>
      </c>
      <c r="O2" s="399" t="s">
        <v>15</v>
      </c>
      <c r="P2" s="399" t="s">
        <v>16</v>
      </c>
      <c r="Q2" s="454" t="s">
        <v>17</v>
      </c>
      <c r="R2" s="454"/>
      <c r="S2" s="454"/>
      <c r="T2" s="454"/>
      <c r="U2" s="454"/>
    </row>
    <row r="3" spans="1:21" ht="128.25" customHeight="1" thickBot="1" x14ac:dyDescent="0.3">
      <c r="A3" s="426"/>
      <c r="B3" s="426"/>
      <c r="C3" s="397"/>
      <c r="D3" s="426"/>
      <c r="E3" s="397"/>
      <c r="F3" s="397"/>
      <c r="G3" s="397"/>
      <c r="H3" s="397"/>
      <c r="I3" s="401"/>
      <c r="J3" s="401"/>
      <c r="K3" s="79" t="s">
        <v>18</v>
      </c>
      <c r="L3" s="79" t="s">
        <v>19</v>
      </c>
      <c r="M3" s="79" t="s">
        <v>20</v>
      </c>
      <c r="N3" s="399"/>
      <c r="O3" s="400"/>
      <c r="P3" s="480"/>
      <c r="Q3" s="142" t="s">
        <v>575</v>
      </c>
      <c r="R3" s="142" t="s">
        <v>418</v>
      </c>
      <c r="S3" s="142" t="s">
        <v>21</v>
      </c>
      <c r="T3" s="142" t="s">
        <v>419</v>
      </c>
      <c r="U3" s="142" t="s">
        <v>22</v>
      </c>
    </row>
    <row r="4" spans="1:21" ht="75.75" customHeight="1" thickBot="1" x14ac:dyDescent="0.3">
      <c r="A4" s="481" t="s">
        <v>199</v>
      </c>
      <c r="B4" s="483">
        <v>1</v>
      </c>
      <c r="C4" s="468" t="s">
        <v>200</v>
      </c>
      <c r="D4" s="466" t="s">
        <v>23</v>
      </c>
      <c r="E4" s="466" t="s">
        <v>201</v>
      </c>
      <c r="F4" s="465" t="s">
        <v>39</v>
      </c>
      <c r="G4" s="493" t="s">
        <v>205</v>
      </c>
      <c r="H4" s="465" t="s">
        <v>176</v>
      </c>
      <c r="I4" s="489" t="s">
        <v>394</v>
      </c>
      <c r="J4" s="490" t="s">
        <v>288</v>
      </c>
      <c r="K4" s="493" t="s">
        <v>186</v>
      </c>
      <c r="L4" s="500" t="s">
        <v>187</v>
      </c>
      <c r="M4" s="503" t="s">
        <v>192</v>
      </c>
      <c r="N4" s="497" t="s">
        <v>650</v>
      </c>
      <c r="O4" s="460" t="s">
        <v>651</v>
      </c>
      <c r="P4" s="460" t="s">
        <v>495</v>
      </c>
      <c r="Q4" s="423" t="s">
        <v>496</v>
      </c>
      <c r="R4" s="422">
        <v>46387</v>
      </c>
      <c r="S4" s="416" t="s">
        <v>245</v>
      </c>
      <c r="T4" s="478" t="s">
        <v>475</v>
      </c>
      <c r="U4" s="466" t="s">
        <v>170</v>
      </c>
    </row>
    <row r="5" spans="1:21" ht="28.5" customHeight="1" thickBot="1" x14ac:dyDescent="0.3">
      <c r="A5" s="481"/>
      <c r="B5" s="483"/>
      <c r="C5" s="483"/>
      <c r="D5" s="487"/>
      <c r="E5" s="487"/>
      <c r="F5" s="484"/>
      <c r="G5" s="494"/>
      <c r="H5" s="484"/>
      <c r="I5" s="489"/>
      <c r="J5" s="490"/>
      <c r="K5" s="471"/>
      <c r="L5" s="501"/>
      <c r="M5" s="504"/>
      <c r="N5" s="476"/>
      <c r="O5" s="460"/>
      <c r="P5" s="460"/>
      <c r="Q5" s="461"/>
      <c r="R5" s="462"/>
      <c r="S5" s="460"/>
      <c r="T5" s="478"/>
      <c r="U5" s="466"/>
    </row>
    <row r="6" spans="1:21" ht="75.75" customHeight="1" thickBot="1" x14ac:dyDescent="0.3">
      <c r="A6" s="481"/>
      <c r="B6" s="483"/>
      <c r="C6" s="483"/>
      <c r="D6" s="469" t="s">
        <v>32</v>
      </c>
      <c r="E6" s="469" t="s">
        <v>544</v>
      </c>
      <c r="F6" s="469" t="s">
        <v>393</v>
      </c>
      <c r="G6" s="469" t="s">
        <v>33</v>
      </c>
      <c r="H6" s="465" t="s">
        <v>176</v>
      </c>
      <c r="I6" s="489" t="s">
        <v>394</v>
      </c>
      <c r="J6" s="491" t="s">
        <v>289</v>
      </c>
      <c r="K6" s="471"/>
      <c r="L6" s="501"/>
      <c r="M6" s="504"/>
      <c r="N6" s="476"/>
      <c r="O6" s="460"/>
      <c r="P6" s="460"/>
      <c r="Q6" s="461"/>
      <c r="R6" s="462"/>
      <c r="S6" s="460"/>
      <c r="T6" s="478"/>
      <c r="U6" s="466"/>
    </row>
    <row r="7" spans="1:21" ht="43.5" customHeight="1" thickBot="1" x14ac:dyDescent="0.3">
      <c r="A7" s="481"/>
      <c r="B7" s="483"/>
      <c r="C7" s="483"/>
      <c r="D7" s="488"/>
      <c r="E7" s="488"/>
      <c r="F7" s="466"/>
      <c r="G7" s="484"/>
      <c r="H7" s="484"/>
      <c r="I7" s="489"/>
      <c r="J7" s="492"/>
      <c r="K7" s="471"/>
      <c r="L7" s="501"/>
      <c r="M7" s="504"/>
      <c r="N7" s="476"/>
      <c r="O7" s="460"/>
      <c r="P7" s="460"/>
      <c r="Q7" s="461"/>
      <c r="R7" s="462"/>
      <c r="S7" s="460"/>
      <c r="T7" s="478"/>
      <c r="U7" s="466"/>
    </row>
    <row r="8" spans="1:21" ht="60" customHeight="1" thickBot="1" x14ac:dyDescent="0.3">
      <c r="A8" s="481"/>
      <c r="B8" s="483"/>
      <c r="C8" s="483"/>
      <c r="D8" s="80" t="s">
        <v>34</v>
      </c>
      <c r="E8" s="80" t="s">
        <v>202</v>
      </c>
      <c r="F8" s="81" t="s">
        <v>170</v>
      </c>
      <c r="G8" s="82" t="s">
        <v>33</v>
      </c>
      <c r="H8" s="80" t="s">
        <v>176</v>
      </c>
      <c r="I8" s="80" t="s">
        <v>394</v>
      </c>
      <c r="J8" s="80" t="s">
        <v>287</v>
      </c>
      <c r="K8" s="499"/>
      <c r="L8" s="502"/>
      <c r="M8" s="505"/>
      <c r="N8" s="498"/>
      <c r="O8" s="460"/>
      <c r="P8" s="460"/>
      <c r="Q8" s="479"/>
      <c r="R8" s="417"/>
      <c r="S8" s="414"/>
      <c r="T8" s="478"/>
      <c r="U8" s="466"/>
    </row>
    <row r="9" spans="1:21" ht="135" customHeight="1" thickBot="1" x14ac:dyDescent="0.3">
      <c r="A9" s="481"/>
      <c r="B9" s="485">
        <v>2</v>
      </c>
      <c r="C9" s="486" t="s">
        <v>203</v>
      </c>
      <c r="D9" s="87" t="s">
        <v>37</v>
      </c>
      <c r="E9" s="86" t="s">
        <v>396</v>
      </c>
      <c r="F9" s="88" t="s">
        <v>39</v>
      </c>
      <c r="G9" s="89" t="s">
        <v>25</v>
      </c>
      <c r="H9" s="89" t="s">
        <v>26</v>
      </c>
      <c r="I9" s="90" t="s">
        <v>398</v>
      </c>
      <c r="J9" s="91" t="s">
        <v>289</v>
      </c>
      <c r="K9" s="467" t="s">
        <v>186</v>
      </c>
      <c r="L9" s="508" t="s">
        <v>185</v>
      </c>
      <c r="M9" s="506" t="s">
        <v>29</v>
      </c>
      <c r="N9" s="465" t="s">
        <v>653</v>
      </c>
      <c r="O9" s="474" t="s">
        <v>652</v>
      </c>
      <c r="P9" s="476" t="s">
        <v>654</v>
      </c>
      <c r="Q9" s="461" t="s">
        <v>31</v>
      </c>
      <c r="R9" s="462">
        <v>46387</v>
      </c>
      <c r="S9" s="460" t="s">
        <v>245</v>
      </c>
      <c r="T9" s="460" t="s">
        <v>475</v>
      </c>
      <c r="U9" s="460" t="s">
        <v>170</v>
      </c>
    </row>
    <row r="10" spans="1:21" ht="123.75" customHeight="1" thickBot="1" x14ac:dyDescent="0.3">
      <c r="A10" s="481"/>
      <c r="B10" s="485"/>
      <c r="C10" s="486"/>
      <c r="D10" s="81" t="s">
        <v>38</v>
      </c>
      <c r="E10" s="81" t="s">
        <v>397</v>
      </c>
      <c r="F10" s="92" t="s">
        <v>24</v>
      </c>
      <c r="G10" s="93" t="s">
        <v>25</v>
      </c>
      <c r="H10" s="83" t="s">
        <v>26</v>
      </c>
      <c r="I10" s="94" t="s">
        <v>398</v>
      </c>
      <c r="J10" s="91" t="s">
        <v>289</v>
      </c>
      <c r="K10" s="468"/>
      <c r="L10" s="502"/>
      <c r="M10" s="507"/>
      <c r="N10" s="475"/>
      <c r="O10" s="468"/>
      <c r="P10" s="477"/>
      <c r="Q10" s="461"/>
      <c r="R10" s="462"/>
      <c r="S10" s="460"/>
      <c r="T10" s="460"/>
      <c r="U10" s="460"/>
    </row>
    <row r="11" spans="1:21" ht="108" customHeight="1" thickBot="1" x14ac:dyDescent="0.3">
      <c r="A11" s="481"/>
      <c r="B11" s="467">
        <v>3</v>
      </c>
      <c r="C11" s="467" t="s">
        <v>204</v>
      </c>
      <c r="D11" s="87" t="s">
        <v>40</v>
      </c>
      <c r="E11" s="86" t="s">
        <v>399</v>
      </c>
      <c r="F11" s="96" t="s">
        <v>170</v>
      </c>
      <c r="G11" s="97" t="s">
        <v>25</v>
      </c>
      <c r="H11" s="98" t="s">
        <v>26</v>
      </c>
      <c r="I11" s="90" t="s">
        <v>401</v>
      </c>
      <c r="J11" s="86" t="s">
        <v>333</v>
      </c>
      <c r="K11" s="510" t="s">
        <v>186</v>
      </c>
      <c r="L11" s="508" t="s">
        <v>185</v>
      </c>
      <c r="M11" s="506" t="s">
        <v>29</v>
      </c>
      <c r="N11" s="465" t="s">
        <v>395</v>
      </c>
      <c r="O11" s="467" t="s">
        <v>497</v>
      </c>
      <c r="P11" s="469" t="s">
        <v>498</v>
      </c>
      <c r="Q11" s="470" t="s">
        <v>31</v>
      </c>
      <c r="R11" s="472">
        <v>46387</v>
      </c>
      <c r="S11" s="474" t="s">
        <v>245</v>
      </c>
      <c r="T11" s="474" t="s">
        <v>475</v>
      </c>
      <c r="U11" s="474" t="s">
        <v>170</v>
      </c>
    </row>
    <row r="12" spans="1:21" ht="91.5" customHeight="1" thickBot="1" x14ac:dyDescent="0.3">
      <c r="A12" s="481"/>
      <c r="B12" s="466"/>
      <c r="C12" s="476"/>
      <c r="D12" s="71" t="s">
        <v>206</v>
      </c>
      <c r="E12" s="100" t="s">
        <v>400</v>
      </c>
      <c r="F12" s="101" t="str">
        <f>F11</f>
        <v>Consiglio</v>
      </c>
      <c r="G12" s="97" t="s">
        <v>25</v>
      </c>
      <c r="H12" s="97" t="s">
        <v>26</v>
      </c>
      <c r="I12" s="100" t="s">
        <v>401</v>
      </c>
      <c r="J12" s="80" t="s">
        <v>358</v>
      </c>
      <c r="K12" s="471"/>
      <c r="L12" s="501"/>
      <c r="M12" s="509"/>
      <c r="N12" s="466"/>
      <c r="O12" s="468"/>
      <c r="P12" s="466"/>
      <c r="Q12" s="471"/>
      <c r="R12" s="473"/>
      <c r="S12" s="466"/>
      <c r="T12" s="466"/>
      <c r="U12" s="466"/>
    </row>
    <row r="13" spans="1:21" ht="117" customHeight="1" thickBot="1" x14ac:dyDescent="0.3">
      <c r="A13" s="482"/>
      <c r="B13" s="460">
        <v>4</v>
      </c>
      <c r="C13" s="460" t="s">
        <v>276</v>
      </c>
      <c r="D13" s="102" t="s">
        <v>41</v>
      </c>
      <c r="E13" s="86" t="s">
        <v>207</v>
      </c>
      <c r="F13" s="103" t="s">
        <v>170</v>
      </c>
      <c r="G13" s="104" t="s">
        <v>33</v>
      </c>
      <c r="H13" s="105" t="s">
        <v>26</v>
      </c>
      <c r="I13" s="68" t="s">
        <v>403</v>
      </c>
      <c r="J13" s="204" t="s">
        <v>404</v>
      </c>
      <c r="K13" s="461" t="s">
        <v>186</v>
      </c>
      <c r="L13" s="495" t="s">
        <v>187</v>
      </c>
      <c r="M13" s="496" t="s">
        <v>192</v>
      </c>
      <c r="N13" s="460" t="s">
        <v>501</v>
      </c>
      <c r="O13" s="457" t="s">
        <v>502</v>
      </c>
      <c r="P13" s="460" t="s">
        <v>503</v>
      </c>
      <c r="Q13" s="461" t="s">
        <v>31</v>
      </c>
      <c r="R13" s="462">
        <v>46387</v>
      </c>
      <c r="S13" s="464" t="s">
        <v>244</v>
      </c>
      <c r="T13" s="463" t="s">
        <v>475</v>
      </c>
      <c r="U13" s="460" t="s">
        <v>170</v>
      </c>
    </row>
    <row r="14" spans="1:21" ht="87" customHeight="1" thickBot="1" x14ac:dyDescent="0.3">
      <c r="A14" s="482"/>
      <c r="B14" s="460"/>
      <c r="C14" s="460"/>
      <c r="D14" s="106" t="s">
        <v>44</v>
      </c>
      <c r="E14" s="81" t="s">
        <v>499</v>
      </c>
      <c r="F14" s="80" t="s">
        <v>402</v>
      </c>
      <c r="G14" s="83" t="s">
        <v>33</v>
      </c>
      <c r="H14" s="107" t="s">
        <v>26</v>
      </c>
      <c r="I14" s="68" t="s">
        <v>403</v>
      </c>
      <c r="J14" s="110" t="s">
        <v>350</v>
      </c>
      <c r="K14" s="461"/>
      <c r="L14" s="495"/>
      <c r="M14" s="496"/>
      <c r="N14" s="460"/>
      <c r="O14" s="458"/>
      <c r="P14" s="460"/>
      <c r="Q14" s="461"/>
      <c r="R14" s="462"/>
      <c r="S14" s="464"/>
      <c r="T14" s="463"/>
      <c r="U14" s="460"/>
    </row>
    <row r="15" spans="1:21" ht="84.75" customHeight="1" x14ac:dyDescent="0.25">
      <c r="A15" s="482"/>
      <c r="B15" s="460"/>
      <c r="C15" s="460"/>
      <c r="D15" s="108" t="s">
        <v>45</v>
      </c>
      <c r="E15" s="80" t="s">
        <v>500</v>
      </c>
      <c r="F15" s="80" t="s">
        <v>24</v>
      </c>
      <c r="G15" s="83" t="s">
        <v>33</v>
      </c>
      <c r="H15" s="107" t="s">
        <v>26</v>
      </c>
      <c r="I15" s="68" t="s">
        <v>403</v>
      </c>
      <c r="J15" s="110" t="s">
        <v>287</v>
      </c>
      <c r="K15" s="461"/>
      <c r="L15" s="495"/>
      <c r="M15" s="496"/>
      <c r="N15" s="460"/>
      <c r="O15" s="459"/>
      <c r="P15" s="460"/>
      <c r="Q15" s="461"/>
      <c r="R15" s="462"/>
      <c r="S15" s="464"/>
      <c r="T15" s="463"/>
      <c r="U15" s="460"/>
    </row>
    <row r="16" spans="1:21" ht="39.950000000000003" customHeight="1" x14ac:dyDescent="0.25">
      <c r="A16" s="76"/>
      <c r="B16" s="75"/>
      <c r="C16" s="76"/>
      <c r="D16" s="75"/>
      <c r="E16" s="75"/>
      <c r="F16" s="75"/>
      <c r="I16" s="75"/>
      <c r="J16" s="78"/>
      <c r="K16" s="111"/>
      <c r="L16" s="112"/>
      <c r="M16" s="75" t="str">
        <f>CONCATENATE(Parametri!D109,Parametri!E109,Parametri!F109)</f>
        <v/>
      </c>
      <c r="N16" s="78"/>
      <c r="O16" s="78"/>
      <c r="P16" s="78"/>
      <c r="Q16" s="78"/>
      <c r="R16" s="78"/>
      <c r="S16" s="78"/>
      <c r="T16" s="78"/>
      <c r="U16" s="78"/>
    </row>
    <row r="17" spans="1:21" ht="39.950000000000003" customHeight="1" x14ac:dyDescent="0.25">
      <c r="A17" s="76"/>
      <c r="B17" s="75"/>
      <c r="C17" s="76"/>
      <c r="D17" s="75"/>
      <c r="E17" s="75"/>
      <c r="F17" s="75"/>
      <c r="I17" s="75"/>
      <c r="J17" s="78"/>
      <c r="K17" s="111"/>
      <c r="L17" s="112"/>
      <c r="M17" s="75" t="str">
        <f>CONCATENATE(Parametri!D110,Parametri!E110,Parametri!F110)</f>
        <v/>
      </c>
      <c r="N17" s="78"/>
      <c r="O17" s="78"/>
      <c r="P17" s="78"/>
      <c r="Q17" s="78"/>
      <c r="R17" s="78"/>
      <c r="S17" s="78"/>
      <c r="T17" s="78"/>
      <c r="U17" s="78"/>
    </row>
    <row r="18" spans="1:21" ht="39.950000000000003" customHeight="1" x14ac:dyDescent="0.25">
      <c r="A18" s="76"/>
      <c r="B18" s="75"/>
      <c r="C18" s="76"/>
      <c r="D18" s="75"/>
      <c r="E18" s="75"/>
      <c r="F18" s="75"/>
      <c r="I18" s="75"/>
      <c r="J18" s="78"/>
      <c r="K18" s="111"/>
      <c r="L18" s="112"/>
      <c r="M18" s="75" t="str">
        <f>CONCATENATE(Parametri!D111,Parametri!E111,Parametri!F111)</f>
        <v/>
      </c>
      <c r="N18" s="78"/>
      <c r="O18" s="78"/>
      <c r="P18" s="78"/>
      <c r="Q18" s="78"/>
      <c r="R18" s="78"/>
      <c r="S18" s="78"/>
      <c r="T18" s="78"/>
      <c r="U18" s="78"/>
    </row>
    <row r="19" spans="1:21" ht="39.950000000000003" customHeight="1" x14ac:dyDescent="0.25">
      <c r="A19" s="76"/>
      <c r="B19" s="75"/>
      <c r="C19" s="76"/>
      <c r="D19" s="75"/>
      <c r="E19" s="75"/>
      <c r="F19" s="75"/>
      <c r="I19" s="75"/>
      <c r="J19" s="78"/>
      <c r="K19" s="111"/>
      <c r="L19" s="112"/>
      <c r="M19" s="75" t="str">
        <f>CONCATENATE(Parametri!D112,Parametri!E112,Parametri!F112)</f>
        <v/>
      </c>
      <c r="N19" s="78"/>
      <c r="O19" s="78"/>
      <c r="P19" s="78"/>
      <c r="Q19" s="78"/>
      <c r="R19" s="78"/>
      <c r="S19" s="78"/>
      <c r="T19" s="78"/>
      <c r="U19" s="78"/>
    </row>
    <row r="20" spans="1:21" ht="39.950000000000003" customHeight="1" x14ac:dyDescent="0.25">
      <c r="A20" s="76"/>
      <c r="B20" s="75"/>
      <c r="C20" s="76"/>
      <c r="D20" s="75"/>
      <c r="E20" s="75"/>
      <c r="F20" s="75"/>
      <c r="I20" s="75"/>
      <c r="J20" s="78"/>
      <c r="K20" s="111"/>
      <c r="L20" s="112"/>
      <c r="M20" s="75" t="str">
        <f>CONCATENATE(Parametri!D113,Parametri!E113,Parametri!F113)</f>
        <v/>
      </c>
      <c r="N20" s="78"/>
      <c r="O20" s="78"/>
      <c r="P20" s="78"/>
      <c r="Q20" s="78"/>
      <c r="R20" s="78"/>
      <c r="S20" s="78"/>
      <c r="T20" s="78"/>
      <c r="U20" s="78"/>
    </row>
    <row r="21" spans="1:21" ht="39.950000000000003" customHeight="1" x14ac:dyDescent="0.25">
      <c r="A21" s="76"/>
      <c r="B21" s="75"/>
      <c r="C21" s="76"/>
      <c r="D21" s="75"/>
      <c r="E21" s="75"/>
      <c r="F21" s="75"/>
      <c r="I21" s="75"/>
      <c r="J21" s="78"/>
      <c r="K21" s="111"/>
      <c r="L21" s="112"/>
      <c r="M21" s="75" t="str">
        <f>CONCATENATE(Parametri!D114,Parametri!E114,Parametri!F114)</f>
        <v/>
      </c>
      <c r="N21" s="78"/>
      <c r="O21" s="78"/>
      <c r="P21" s="78"/>
      <c r="Q21" s="78"/>
      <c r="R21" s="78"/>
      <c r="S21" s="78"/>
      <c r="T21" s="78"/>
      <c r="U21" s="78"/>
    </row>
    <row r="22" spans="1:21" ht="39.950000000000003" customHeight="1" x14ac:dyDescent="0.25">
      <c r="A22" s="76"/>
      <c r="B22" s="75"/>
      <c r="C22" s="76"/>
      <c r="D22" s="75"/>
      <c r="E22" s="75"/>
      <c r="F22" s="75"/>
      <c r="I22" s="75"/>
      <c r="J22" s="78"/>
      <c r="K22" s="111"/>
      <c r="L22" s="112"/>
      <c r="M22" s="75" t="str">
        <f>CONCATENATE(Parametri!D115,Parametri!E115,Parametri!F115)</f>
        <v/>
      </c>
      <c r="N22" s="78"/>
      <c r="O22" s="78"/>
      <c r="P22" s="78"/>
      <c r="Q22" s="78"/>
      <c r="R22" s="78"/>
      <c r="S22" s="78"/>
      <c r="T22" s="78"/>
      <c r="U22" s="78"/>
    </row>
    <row r="23" spans="1:21" ht="39.950000000000003" customHeight="1" x14ac:dyDescent="0.25">
      <c r="A23" s="76"/>
      <c r="B23" s="75"/>
      <c r="C23" s="76"/>
      <c r="D23" s="75"/>
      <c r="E23" s="75"/>
      <c r="F23" s="75"/>
      <c r="J23" s="78"/>
      <c r="K23" s="111"/>
      <c r="L23" s="112"/>
      <c r="M23" s="75" t="str">
        <f>CONCATENATE(Parametri!D116,Parametri!E116,Parametri!F116)</f>
        <v/>
      </c>
      <c r="N23" s="78"/>
      <c r="O23" s="78"/>
      <c r="P23" s="78"/>
      <c r="Q23" s="78"/>
      <c r="R23" s="78"/>
      <c r="S23" s="78"/>
      <c r="T23" s="78"/>
      <c r="U23" s="78"/>
    </row>
    <row r="24" spans="1:21" ht="39.950000000000003" customHeight="1" x14ac:dyDescent="0.25">
      <c r="A24" s="76"/>
      <c r="B24" s="75"/>
      <c r="C24" s="76"/>
      <c r="D24" s="75"/>
      <c r="E24" s="75"/>
      <c r="F24" s="75"/>
      <c r="I24" s="75"/>
      <c r="J24" s="78"/>
      <c r="K24" s="111"/>
      <c r="L24" s="112"/>
      <c r="M24" s="75" t="str">
        <f>CONCATENATE(Parametri!D117,Parametri!E117,Parametri!F117)</f>
        <v/>
      </c>
      <c r="N24" s="78"/>
      <c r="O24" s="78"/>
      <c r="P24" s="78"/>
      <c r="Q24" s="78"/>
      <c r="R24" s="78"/>
      <c r="S24" s="78"/>
      <c r="T24" s="78"/>
      <c r="U24" s="78"/>
    </row>
    <row r="25" spans="1:21" ht="39.950000000000003" customHeight="1" x14ac:dyDescent="0.25">
      <c r="A25" s="76"/>
      <c r="B25" s="75"/>
      <c r="C25" s="76"/>
      <c r="D25" s="75"/>
      <c r="E25" s="75"/>
      <c r="F25" s="75"/>
      <c r="I25" s="75"/>
      <c r="J25" s="78"/>
      <c r="K25" s="111"/>
      <c r="L25" s="112"/>
      <c r="M25" s="75" t="str">
        <f>CONCATENATE(Parametri!D118,Parametri!E118,Parametri!F118)</f>
        <v/>
      </c>
      <c r="N25" s="78"/>
      <c r="O25" s="78"/>
      <c r="P25" s="78"/>
      <c r="Q25" s="78"/>
      <c r="R25" s="78"/>
      <c r="S25" s="78"/>
      <c r="T25" s="78"/>
      <c r="U25" s="78"/>
    </row>
    <row r="26" spans="1:21" ht="39.950000000000003" customHeight="1" x14ac:dyDescent="0.25">
      <c r="A26" s="76"/>
      <c r="B26" s="75"/>
      <c r="C26" s="76"/>
      <c r="D26" s="75"/>
      <c r="E26" s="75"/>
      <c r="F26" s="75"/>
      <c r="I26" s="75"/>
      <c r="J26" s="78"/>
      <c r="K26" s="111"/>
      <c r="L26" s="112"/>
      <c r="M26" s="75" t="str">
        <f>CONCATENATE(Parametri!D119,Parametri!E119,Parametri!F119)</f>
        <v/>
      </c>
      <c r="N26" s="78"/>
      <c r="O26" s="78"/>
      <c r="P26" s="78"/>
      <c r="Q26" s="78"/>
      <c r="R26" s="78"/>
      <c r="S26" s="78"/>
      <c r="T26" s="78"/>
      <c r="U26" s="78"/>
    </row>
    <row r="27" spans="1:21" ht="39.950000000000003" customHeight="1" x14ac:dyDescent="0.25">
      <c r="A27" s="76"/>
      <c r="B27" s="75"/>
      <c r="C27" s="76"/>
      <c r="D27" s="75"/>
      <c r="E27" s="75"/>
      <c r="F27" s="75"/>
      <c r="I27" s="75"/>
      <c r="J27" s="78"/>
      <c r="K27" s="111"/>
      <c r="L27" s="112"/>
      <c r="M27" s="75" t="str">
        <f>CONCATENATE(Parametri!D120,Parametri!E120,Parametri!F120)</f>
        <v/>
      </c>
      <c r="N27" s="78"/>
      <c r="O27" s="78"/>
      <c r="P27" s="78"/>
      <c r="Q27" s="78"/>
      <c r="R27" s="78"/>
      <c r="S27" s="78"/>
      <c r="T27" s="78"/>
      <c r="U27" s="78"/>
    </row>
    <row r="28" spans="1:21" ht="39.950000000000003" customHeight="1" x14ac:dyDescent="0.25">
      <c r="A28" s="76"/>
      <c r="B28" s="75"/>
      <c r="C28" s="76"/>
      <c r="D28" s="75"/>
      <c r="E28" s="75"/>
      <c r="F28" s="75"/>
      <c r="I28" s="75"/>
      <c r="J28" s="78"/>
      <c r="K28" s="111"/>
      <c r="L28" s="112"/>
      <c r="M28" s="75" t="str">
        <f>CONCATENATE(Parametri!D121,Parametri!E121,Parametri!F121)</f>
        <v/>
      </c>
      <c r="N28" s="78"/>
      <c r="O28" s="78"/>
      <c r="P28" s="78"/>
      <c r="Q28" s="78"/>
      <c r="R28" s="78"/>
      <c r="S28" s="78"/>
      <c r="T28" s="78"/>
      <c r="U28" s="78"/>
    </row>
    <row r="29" spans="1:21" ht="39.950000000000003" customHeight="1" x14ac:dyDescent="0.25">
      <c r="A29" s="76"/>
      <c r="B29" s="75"/>
      <c r="C29" s="76"/>
      <c r="D29" s="75"/>
      <c r="E29" s="75"/>
      <c r="F29" s="75"/>
      <c r="I29" s="75"/>
      <c r="J29" s="78"/>
      <c r="K29" s="111"/>
      <c r="L29" s="112"/>
      <c r="M29" s="75" t="str">
        <f>CONCATENATE(Parametri!D122,Parametri!E122,Parametri!F122)</f>
        <v/>
      </c>
      <c r="N29" s="78"/>
      <c r="O29" s="78"/>
      <c r="P29" s="78"/>
      <c r="Q29" s="78"/>
      <c r="R29" s="78"/>
      <c r="S29" s="78"/>
      <c r="T29" s="78"/>
      <c r="U29" s="78"/>
    </row>
    <row r="30" spans="1:21" ht="39.950000000000003" customHeight="1" x14ac:dyDescent="0.25">
      <c r="A30" s="76"/>
      <c r="B30" s="75"/>
      <c r="C30" s="76"/>
      <c r="D30" s="75"/>
      <c r="E30" s="75"/>
      <c r="F30" s="75"/>
      <c r="I30" s="75"/>
      <c r="J30" s="78"/>
      <c r="K30" s="111"/>
      <c r="L30" s="112"/>
      <c r="M30" s="75" t="str">
        <f>CONCATENATE(Parametri!D123,Parametri!E123,Parametri!F123)</f>
        <v/>
      </c>
      <c r="N30" s="78"/>
      <c r="O30" s="78"/>
      <c r="P30" s="78"/>
      <c r="Q30" s="78"/>
      <c r="R30" s="78"/>
      <c r="S30" s="78"/>
      <c r="T30" s="78"/>
      <c r="U30" s="78"/>
    </row>
    <row r="31" spans="1:21" ht="39.950000000000003" customHeight="1" x14ac:dyDescent="0.25">
      <c r="A31" s="76"/>
      <c r="B31" s="75"/>
      <c r="C31" s="76"/>
      <c r="D31" s="75"/>
      <c r="E31" s="75"/>
      <c r="F31" s="75"/>
      <c r="I31" s="75"/>
      <c r="J31" s="78"/>
      <c r="K31" s="111"/>
      <c r="L31" s="112"/>
      <c r="M31" s="75" t="str">
        <f>CONCATENATE(Parametri!D124,Parametri!E124,Parametri!F124)</f>
        <v/>
      </c>
      <c r="N31" s="78"/>
      <c r="O31" s="78"/>
      <c r="P31" s="78"/>
      <c r="Q31" s="78"/>
      <c r="R31" s="78"/>
      <c r="S31" s="78"/>
      <c r="T31" s="78"/>
      <c r="U31" s="78"/>
    </row>
    <row r="32" spans="1:21" ht="39.950000000000003" customHeight="1" x14ac:dyDescent="0.25">
      <c r="A32" s="76"/>
      <c r="B32" s="75"/>
      <c r="C32" s="76"/>
      <c r="D32" s="75"/>
      <c r="E32" s="75"/>
      <c r="F32" s="76"/>
      <c r="I32" s="75"/>
      <c r="J32" s="78"/>
      <c r="K32" s="111"/>
      <c r="L32" s="112"/>
      <c r="M32" s="75" t="str">
        <f>CONCATENATE(Parametri!D125,Parametri!E125,Parametri!F125)</f>
        <v/>
      </c>
      <c r="N32" s="78"/>
      <c r="O32" s="78"/>
      <c r="P32" s="78"/>
      <c r="Q32" s="78"/>
      <c r="R32" s="78"/>
      <c r="S32" s="78"/>
      <c r="T32" s="78"/>
      <c r="U32" s="78"/>
    </row>
    <row r="33" spans="1:21" ht="39.950000000000003" customHeight="1" x14ac:dyDescent="0.25">
      <c r="A33" s="76"/>
      <c r="B33" s="75"/>
      <c r="C33" s="76"/>
      <c r="D33" s="75"/>
      <c r="E33" s="75"/>
      <c r="F33" s="76"/>
      <c r="J33" s="78"/>
      <c r="K33" s="111"/>
      <c r="L33" s="112"/>
      <c r="M33" s="75" t="str">
        <f>CONCATENATE(Parametri!D126,Parametri!E126,Parametri!F126)</f>
        <v/>
      </c>
      <c r="N33" s="78"/>
      <c r="O33" s="78"/>
      <c r="P33" s="78"/>
      <c r="Q33" s="78"/>
      <c r="R33" s="78"/>
      <c r="S33" s="78"/>
      <c r="T33" s="78"/>
      <c r="U33" s="78"/>
    </row>
    <row r="34" spans="1:21" x14ac:dyDescent="0.25">
      <c r="J34" s="78"/>
      <c r="K34" s="78"/>
      <c r="L34" s="113"/>
      <c r="M34" s="78"/>
      <c r="N34" s="78"/>
      <c r="O34" s="78"/>
      <c r="P34" s="78"/>
      <c r="Q34" s="78"/>
      <c r="R34" s="78"/>
      <c r="S34" s="78"/>
      <c r="T34" s="78"/>
      <c r="U34" s="78"/>
    </row>
    <row r="35" spans="1:21" x14ac:dyDescent="0.25">
      <c r="A35" s="114"/>
      <c r="B35" s="455" t="s">
        <v>281</v>
      </c>
      <c r="C35" s="455"/>
      <c r="J35" s="78"/>
      <c r="K35" s="78"/>
      <c r="L35" s="113"/>
      <c r="M35" s="78"/>
      <c r="N35" s="78"/>
      <c r="O35" s="78"/>
      <c r="P35" s="78"/>
      <c r="Q35" s="78"/>
      <c r="R35" s="78"/>
      <c r="S35" s="78"/>
      <c r="T35" s="78"/>
      <c r="U35" s="78"/>
    </row>
    <row r="36" spans="1:21" x14ac:dyDescent="0.25">
      <c r="A36" s="115" t="s">
        <v>46</v>
      </c>
      <c r="B36" s="456" t="s">
        <v>47</v>
      </c>
      <c r="C36" s="456"/>
      <c r="J36" s="78"/>
      <c r="K36" s="78"/>
      <c r="L36" s="113"/>
      <c r="M36" s="78"/>
      <c r="N36" s="78"/>
      <c r="O36" s="78"/>
      <c r="P36" s="78"/>
      <c r="Q36" s="78"/>
      <c r="R36" s="78"/>
      <c r="S36" s="78"/>
      <c r="T36" s="78"/>
      <c r="U36" s="78"/>
    </row>
    <row r="37" spans="1:21" ht="15.75" x14ac:dyDescent="0.25">
      <c r="A37" s="115" t="s">
        <v>48</v>
      </c>
      <c r="B37" s="431" t="s">
        <v>49</v>
      </c>
      <c r="C37" s="431"/>
      <c r="J37" s="78"/>
      <c r="K37" s="78"/>
      <c r="L37" s="113"/>
      <c r="M37" s="78"/>
      <c r="N37" s="78"/>
      <c r="O37" s="78"/>
      <c r="P37" s="78"/>
      <c r="Q37" s="78"/>
      <c r="R37" s="78"/>
      <c r="S37" s="78"/>
      <c r="T37" s="78"/>
      <c r="U37" s="78"/>
    </row>
    <row r="38" spans="1:21" x14ac:dyDescent="0.25">
      <c r="J38" s="78"/>
      <c r="K38" s="78"/>
      <c r="L38" s="113"/>
      <c r="M38" s="78"/>
      <c r="N38" s="78"/>
      <c r="O38" s="78"/>
      <c r="P38" s="78"/>
      <c r="Q38" s="78"/>
      <c r="R38" s="78"/>
      <c r="S38" s="78"/>
      <c r="T38" s="78"/>
      <c r="U38" s="78"/>
    </row>
    <row r="39" spans="1:21" x14ac:dyDescent="0.25">
      <c r="J39" s="78"/>
      <c r="K39" s="78"/>
      <c r="L39" s="113"/>
      <c r="M39" s="78"/>
      <c r="N39" s="78"/>
      <c r="O39" s="78"/>
      <c r="P39" s="78"/>
      <c r="Q39" s="78"/>
      <c r="R39" s="78"/>
      <c r="S39" s="78"/>
      <c r="T39" s="78"/>
      <c r="U39" s="78"/>
    </row>
    <row r="40" spans="1:21" x14ac:dyDescent="0.25">
      <c r="J40" s="78"/>
      <c r="K40" s="78"/>
      <c r="L40" s="113"/>
      <c r="M40" s="78"/>
      <c r="N40" s="78"/>
      <c r="O40" s="78"/>
      <c r="P40" s="78"/>
      <c r="Q40" s="78"/>
      <c r="R40" s="78"/>
      <c r="S40" s="78"/>
      <c r="T40" s="78"/>
      <c r="U40" s="78"/>
    </row>
    <row r="41" spans="1:21" x14ac:dyDescent="0.25">
      <c r="J41" s="78"/>
      <c r="K41" s="78"/>
      <c r="L41" s="113"/>
      <c r="M41" s="78"/>
      <c r="N41" s="78"/>
      <c r="O41" s="78"/>
      <c r="P41" s="78"/>
      <c r="Q41" s="78"/>
      <c r="R41" s="78"/>
      <c r="S41" s="78"/>
      <c r="T41" s="78"/>
      <c r="U41" s="78"/>
    </row>
    <row r="42" spans="1:21" x14ac:dyDescent="0.25">
      <c r="J42" s="78"/>
      <c r="K42" s="78"/>
      <c r="L42" s="113"/>
      <c r="M42" s="78"/>
      <c r="N42" s="78"/>
      <c r="O42" s="78"/>
      <c r="P42" s="78"/>
      <c r="Q42" s="78"/>
      <c r="R42" s="78"/>
      <c r="S42" s="78"/>
      <c r="T42" s="78"/>
      <c r="U42" s="78"/>
    </row>
    <row r="43" spans="1:21" x14ac:dyDescent="0.25">
      <c r="J43" s="78"/>
      <c r="K43" s="78"/>
      <c r="L43" s="113"/>
      <c r="M43" s="78"/>
      <c r="N43" s="78"/>
      <c r="O43" s="78"/>
      <c r="P43" s="78"/>
      <c r="Q43" s="78"/>
      <c r="R43" s="78"/>
      <c r="S43" s="78"/>
      <c r="T43" s="78"/>
      <c r="U43" s="78"/>
    </row>
    <row r="44" spans="1:21" x14ac:dyDescent="0.25">
      <c r="J44" s="78"/>
      <c r="K44" s="78"/>
      <c r="L44" s="113"/>
      <c r="M44" s="78"/>
      <c r="N44" s="78"/>
      <c r="O44" s="78"/>
      <c r="P44" s="78"/>
      <c r="Q44" s="78"/>
      <c r="R44" s="78"/>
      <c r="S44" s="78"/>
      <c r="T44" s="78"/>
      <c r="U44" s="78"/>
    </row>
    <row r="45" spans="1:21" x14ac:dyDescent="0.25">
      <c r="J45" s="78"/>
      <c r="K45" s="78"/>
      <c r="L45" s="113"/>
      <c r="M45" s="78"/>
      <c r="N45" s="78"/>
      <c r="O45" s="78"/>
      <c r="P45" s="78"/>
      <c r="Q45" s="78"/>
      <c r="R45" s="78"/>
      <c r="S45" s="78"/>
      <c r="T45" s="78"/>
      <c r="U45" s="78"/>
    </row>
    <row r="46" spans="1:21" x14ac:dyDescent="0.25">
      <c r="J46" s="78"/>
      <c r="K46" s="78"/>
      <c r="L46" s="113"/>
      <c r="M46" s="78"/>
      <c r="N46" s="78"/>
      <c r="O46" s="78"/>
      <c r="P46" s="78"/>
      <c r="Q46" s="78"/>
      <c r="R46" s="78"/>
      <c r="S46" s="78"/>
      <c r="T46" s="78"/>
      <c r="U46" s="78"/>
    </row>
    <row r="47" spans="1:21" x14ac:dyDescent="0.25">
      <c r="J47" s="78"/>
      <c r="K47" s="78"/>
      <c r="L47" s="113"/>
      <c r="M47" s="78"/>
      <c r="N47" s="78"/>
      <c r="O47" s="78"/>
      <c r="P47" s="78"/>
      <c r="Q47" s="78"/>
      <c r="R47" s="78"/>
      <c r="S47" s="78"/>
      <c r="T47" s="78"/>
      <c r="U47" s="78"/>
    </row>
    <row r="48" spans="1:21" x14ac:dyDescent="0.25">
      <c r="J48" s="78"/>
      <c r="K48" s="78"/>
      <c r="L48" s="113"/>
      <c r="M48" s="78"/>
      <c r="N48" s="78"/>
      <c r="O48" s="78"/>
      <c r="P48" s="78"/>
      <c r="Q48" s="78"/>
      <c r="R48" s="78"/>
      <c r="S48" s="78"/>
      <c r="T48" s="78"/>
      <c r="U48" s="78"/>
    </row>
    <row r="49" spans="10:21" x14ac:dyDescent="0.25">
      <c r="J49" s="78"/>
      <c r="K49" s="78"/>
      <c r="L49" s="113"/>
      <c r="M49" s="78"/>
      <c r="N49" s="78"/>
      <c r="O49" s="78"/>
      <c r="P49" s="78"/>
      <c r="Q49" s="78"/>
      <c r="R49" s="78"/>
      <c r="S49" s="78"/>
      <c r="T49" s="78"/>
      <c r="U49" s="78"/>
    </row>
    <row r="50" spans="10:21" x14ac:dyDescent="0.25">
      <c r="J50" s="78"/>
      <c r="K50" s="78"/>
      <c r="L50" s="113"/>
      <c r="M50" s="78"/>
      <c r="N50" s="78"/>
      <c r="O50" s="78"/>
      <c r="P50" s="78"/>
      <c r="Q50" s="78"/>
      <c r="R50" s="78"/>
      <c r="S50" s="78"/>
      <c r="T50" s="78"/>
      <c r="U50" s="78"/>
    </row>
    <row r="51" spans="10:21" x14ac:dyDescent="0.25">
      <c r="J51" s="78"/>
      <c r="K51" s="78"/>
      <c r="L51" s="113"/>
      <c r="M51" s="78"/>
      <c r="N51" s="78"/>
      <c r="O51" s="78"/>
      <c r="P51" s="78"/>
      <c r="Q51" s="78"/>
      <c r="R51" s="78"/>
      <c r="S51" s="78"/>
      <c r="T51" s="78"/>
      <c r="U51" s="78"/>
    </row>
    <row r="52" spans="10:21" x14ac:dyDescent="0.25">
      <c r="J52" s="78"/>
      <c r="K52" s="78"/>
      <c r="L52" s="113"/>
      <c r="M52" s="78"/>
      <c r="N52" s="78"/>
      <c r="O52" s="78"/>
      <c r="P52" s="78"/>
      <c r="Q52" s="78"/>
      <c r="R52" s="78"/>
      <c r="S52" s="78"/>
      <c r="T52" s="78"/>
      <c r="U52" s="78"/>
    </row>
    <row r="53" spans="10:21" x14ac:dyDescent="0.25">
      <c r="J53" s="78"/>
      <c r="K53" s="78"/>
      <c r="L53" s="113"/>
      <c r="M53" s="78"/>
      <c r="N53" s="78"/>
      <c r="O53" s="78"/>
      <c r="P53" s="78"/>
      <c r="Q53" s="78"/>
      <c r="R53" s="78"/>
      <c r="S53" s="78"/>
      <c r="T53" s="78"/>
      <c r="U53" s="78"/>
    </row>
    <row r="54" spans="10:21" x14ac:dyDescent="0.25">
      <c r="J54" s="78"/>
      <c r="K54" s="78"/>
      <c r="L54" s="113"/>
      <c r="M54" s="78"/>
      <c r="N54" s="78"/>
      <c r="O54" s="78"/>
      <c r="P54" s="78"/>
      <c r="Q54" s="78"/>
      <c r="R54" s="78"/>
      <c r="S54" s="78"/>
      <c r="T54" s="78"/>
      <c r="U54" s="78"/>
    </row>
    <row r="55" spans="10:21" x14ac:dyDescent="0.25">
      <c r="J55" s="78"/>
      <c r="K55" s="78"/>
      <c r="L55" s="113"/>
      <c r="M55" s="78"/>
      <c r="N55" s="78"/>
      <c r="O55" s="78"/>
      <c r="P55" s="78"/>
      <c r="Q55" s="78"/>
      <c r="R55" s="78"/>
      <c r="S55" s="78"/>
      <c r="T55" s="78"/>
      <c r="U55" s="78"/>
    </row>
    <row r="56" spans="10:21" x14ac:dyDescent="0.25">
      <c r="J56" s="78"/>
      <c r="K56" s="78"/>
      <c r="L56" s="113"/>
      <c r="M56" s="78"/>
      <c r="N56" s="78"/>
      <c r="O56" s="78"/>
      <c r="P56" s="78"/>
      <c r="Q56" s="78"/>
      <c r="R56" s="78"/>
      <c r="S56" s="78"/>
      <c r="T56" s="78"/>
      <c r="U56" s="78"/>
    </row>
    <row r="57" spans="10:21" x14ac:dyDescent="0.25">
      <c r="J57" s="78"/>
      <c r="K57" s="78"/>
      <c r="L57" s="113"/>
      <c r="M57" s="78"/>
      <c r="N57" s="78"/>
      <c r="O57" s="78"/>
      <c r="P57" s="78"/>
      <c r="Q57" s="78"/>
      <c r="R57" s="78"/>
      <c r="S57" s="78"/>
      <c r="T57" s="78"/>
      <c r="U57" s="78"/>
    </row>
    <row r="58" spans="10:21" x14ac:dyDescent="0.25">
      <c r="J58" s="78"/>
      <c r="K58" s="78"/>
      <c r="L58" s="113"/>
      <c r="M58" s="78"/>
      <c r="N58" s="78"/>
      <c r="O58" s="78"/>
      <c r="P58" s="78"/>
      <c r="Q58" s="78"/>
      <c r="R58" s="78"/>
      <c r="S58" s="78"/>
      <c r="T58" s="78"/>
      <c r="U58" s="78"/>
    </row>
    <row r="59" spans="10:21" x14ac:dyDescent="0.25">
      <c r="J59" s="78"/>
      <c r="K59" s="78"/>
      <c r="L59" s="113"/>
      <c r="M59" s="78"/>
      <c r="N59" s="78"/>
      <c r="O59" s="78"/>
      <c r="P59" s="78"/>
      <c r="Q59" s="78"/>
      <c r="R59" s="78"/>
      <c r="S59" s="78"/>
      <c r="T59" s="78"/>
      <c r="U59" s="78"/>
    </row>
    <row r="60" spans="10:21" x14ac:dyDescent="0.25">
      <c r="J60" s="78"/>
      <c r="K60" s="78"/>
      <c r="L60" s="113"/>
      <c r="M60" s="78"/>
      <c r="N60" s="78"/>
      <c r="O60" s="78"/>
      <c r="P60" s="78"/>
      <c r="Q60" s="78"/>
      <c r="R60" s="78"/>
      <c r="S60" s="78"/>
      <c r="T60" s="78"/>
      <c r="U60" s="78"/>
    </row>
    <row r="61" spans="10:21" x14ac:dyDescent="0.25">
      <c r="J61" s="78"/>
      <c r="K61" s="78"/>
      <c r="L61" s="113"/>
      <c r="M61" s="78"/>
      <c r="N61" s="78"/>
      <c r="O61" s="78"/>
      <c r="P61" s="78"/>
      <c r="Q61" s="78"/>
      <c r="R61" s="78"/>
      <c r="S61" s="78"/>
      <c r="T61" s="78"/>
      <c r="U61" s="78"/>
    </row>
    <row r="62" spans="10:21" x14ac:dyDescent="0.25">
      <c r="J62" s="78"/>
      <c r="K62" s="78"/>
      <c r="L62" s="113"/>
      <c r="M62" s="78"/>
      <c r="N62" s="78"/>
      <c r="O62" s="78"/>
      <c r="P62" s="78"/>
      <c r="Q62" s="78"/>
      <c r="R62" s="78"/>
      <c r="S62" s="78"/>
      <c r="T62" s="78"/>
      <c r="U62" s="78"/>
    </row>
    <row r="63" spans="10:21" x14ac:dyDescent="0.25">
      <c r="J63" s="78"/>
      <c r="K63" s="78"/>
      <c r="L63" s="113"/>
      <c r="M63" s="78"/>
      <c r="N63" s="78"/>
      <c r="O63" s="78"/>
      <c r="P63" s="78"/>
      <c r="Q63" s="78"/>
      <c r="R63" s="78"/>
      <c r="S63" s="78"/>
      <c r="T63" s="78"/>
      <c r="U63" s="78"/>
    </row>
    <row r="64" spans="10:21" x14ac:dyDescent="0.25">
      <c r="J64" s="78"/>
      <c r="K64" s="78"/>
      <c r="L64" s="113"/>
      <c r="M64" s="78"/>
      <c r="N64" s="78"/>
      <c r="O64" s="78"/>
      <c r="P64" s="78"/>
      <c r="Q64" s="78"/>
      <c r="R64" s="78"/>
      <c r="S64" s="78"/>
      <c r="T64" s="78"/>
      <c r="U64" s="78"/>
    </row>
    <row r="65" spans="10:21" x14ac:dyDescent="0.25">
      <c r="J65" s="78"/>
      <c r="K65" s="78"/>
      <c r="L65" s="113"/>
      <c r="M65" s="78"/>
      <c r="N65" s="78"/>
      <c r="O65" s="78"/>
      <c r="P65" s="78"/>
      <c r="Q65" s="78"/>
      <c r="R65" s="78"/>
      <c r="S65" s="78"/>
      <c r="T65" s="78"/>
      <c r="U65" s="78"/>
    </row>
    <row r="66" spans="10:21" x14ac:dyDescent="0.25">
      <c r="J66" s="78"/>
      <c r="K66" s="78"/>
      <c r="L66" s="113"/>
      <c r="M66" s="78"/>
      <c r="N66" s="78"/>
      <c r="O66" s="78"/>
      <c r="P66" s="78"/>
      <c r="Q66" s="78"/>
      <c r="R66" s="78"/>
      <c r="S66" s="78"/>
      <c r="T66" s="78"/>
      <c r="U66" s="78"/>
    </row>
    <row r="67" spans="10:21" x14ac:dyDescent="0.25">
      <c r="J67" s="78"/>
      <c r="K67" s="78"/>
      <c r="L67" s="113"/>
      <c r="M67" s="78"/>
      <c r="N67" s="78"/>
      <c r="O67" s="78"/>
      <c r="P67" s="78"/>
      <c r="Q67" s="78"/>
      <c r="R67" s="78"/>
      <c r="S67" s="78"/>
      <c r="T67" s="78"/>
      <c r="U67" s="78"/>
    </row>
    <row r="68" spans="10:21" x14ac:dyDescent="0.25">
      <c r="J68" s="78"/>
      <c r="K68" s="78"/>
      <c r="L68" s="113"/>
      <c r="M68" s="78"/>
      <c r="N68" s="78"/>
      <c r="O68" s="78"/>
      <c r="P68" s="78"/>
      <c r="Q68" s="78"/>
      <c r="R68" s="78"/>
      <c r="S68" s="78"/>
      <c r="T68" s="78"/>
      <c r="U68" s="78"/>
    </row>
    <row r="69" spans="10:21" x14ac:dyDescent="0.25">
      <c r="J69" s="78"/>
      <c r="K69" s="78"/>
      <c r="L69" s="113"/>
      <c r="M69" s="78"/>
      <c r="N69" s="78"/>
      <c r="O69" s="78"/>
      <c r="P69" s="78"/>
      <c r="Q69" s="78"/>
      <c r="R69" s="78"/>
      <c r="S69" s="78"/>
      <c r="T69" s="78"/>
      <c r="U69" s="78"/>
    </row>
    <row r="70" spans="10:21" x14ac:dyDescent="0.25">
      <c r="J70" s="78"/>
      <c r="K70" s="78"/>
      <c r="L70" s="113"/>
      <c r="M70" s="78"/>
      <c r="N70" s="78"/>
      <c r="O70" s="78"/>
      <c r="P70" s="78"/>
      <c r="Q70" s="78"/>
      <c r="R70" s="78"/>
      <c r="S70" s="78"/>
      <c r="T70" s="78"/>
      <c r="U70" s="78"/>
    </row>
    <row r="71" spans="10:21" x14ac:dyDescent="0.25">
      <c r="J71" s="78"/>
      <c r="K71" s="78"/>
      <c r="L71" s="113"/>
      <c r="M71" s="78"/>
      <c r="N71" s="78"/>
      <c r="O71" s="78"/>
      <c r="P71" s="78"/>
      <c r="Q71" s="78"/>
      <c r="R71" s="78"/>
      <c r="S71" s="78"/>
      <c r="T71" s="78"/>
      <c r="U71" s="78"/>
    </row>
    <row r="72" spans="10:21" x14ac:dyDescent="0.25">
      <c r="J72" s="78"/>
      <c r="K72" s="78"/>
      <c r="L72" s="113"/>
      <c r="M72" s="78"/>
      <c r="N72" s="78"/>
      <c r="O72" s="78"/>
      <c r="P72" s="78"/>
      <c r="Q72" s="78"/>
      <c r="R72" s="78"/>
      <c r="S72" s="78"/>
      <c r="T72" s="78"/>
      <c r="U72" s="78"/>
    </row>
    <row r="73" spans="10:21" x14ac:dyDescent="0.25">
      <c r="J73" s="78"/>
      <c r="K73" s="78"/>
      <c r="L73" s="113"/>
      <c r="M73" s="78"/>
      <c r="N73" s="78"/>
      <c r="O73" s="78"/>
      <c r="P73" s="78"/>
      <c r="Q73" s="78"/>
      <c r="R73" s="78"/>
      <c r="S73" s="78"/>
      <c r="T73" s="78"/>
      <c r="U73" s="78"/>
    </row>
    <row r="74" spans="10:21" x14ac:dyDescent="0.25">
      <c r="J74" s="78"/>
      <c r="K74" s="78"/>
      <c r="L74" s="113"/>
      <c r="M74" s="78"/>
      <c r="N74" s="78"/>
      <c r="O74" s="78"/>
      <c r="P74" s="78"/>
      <c r="Q74" s="78"/>
      <c r="R74" s="78"/>
      <c r="S74" s="78"/>
      <c r="T74" s="78"/>
      <c r="U74" s="78"/>
    </row>
    <row r="75" spans="10:21" x14ac:dyDescent="0.25">
      <c r="J75" s="78"/>
      <c r="K75" s="78"/>
      <c r="L75" s="113"/>
      <c r="M75" s="78"/>
      <c r="N75" s="78"/>
      <c r="O75" s="78"/>
      <c r="P75" s="78"/>
      <c r="Q75" s="78"/>
      <c r="R75" s="78"/>
      <c r="S75" s="78"/>
      <c r="T75" s="78"/>
      <c r="U75" s="78"/>
    </row>
    <row r="76" spans="10:21" x14ac:dyDescent="0.25">
      <c r="J76" s="78"/>
      <c r="K76" s="78"/>
      <c r="L76" s="113"/>
      <c r="M76" s="78"/>
      <c r="N76" s="78"/>
      <c r="O76" s="78"/>
      <c r="P76" s="78"/>
      <c r="Q76" s="78"/>
      <c r="R76" s="78"/>
      <c r="S76" s="78"/>
      <c r="T76" s="78"/>
      <c r="U76" s="78"/>
    </row>
    <row r="77" spans="10:21" x14ac:dyDescent="0.25">
      <c r="J77" s="78"/>
      <c r="K77" s="78"/>
      <c r="L77" s="113"/>
      <c r="M77" s="78"/>
      <c r="N77" s="78"/>
      <c r="O77" s="78"/>
      <c r="P77" s="78"/>
      <c r="Q77" s="78"/>
      <c r="R77" s="78"/>
      <c r="S77" s="78"/>
      <c r="T77" s="78"/>
      <c r="U77" s="78"/>
    </row>
    <row r="78" spans="10:21" x14ac:dyDescent="0.25">
      <c r="J78" s="78"/>
      <c r="K78" s="78"/>
      <c r="L78" s="113"/>
      <c r="M78" s="78"/>
      <c r="N78" s="78"/>
      <c r="O78" s="78"/>
      <c r="P78" s="78"/>
      <c r="Q78" s="78"/>
      <c r="R78" s="78"/>
      <c r="S78" s="78"/>
      <c r="T78" s="78"/>
      <c r="U78" s="78"/>
    </row>
    <row r="79" spans="10:21" x14ac:dyDescent="0.25">
      <c r="J79" s="78"/>
      <c r="K79" s="78"/>
      <c r="L79" s="113"/>
      <c r="M79" s="78"/>
      <c r="N79" s="78"/>
      <c r="O79" s="78"/>
      <c r="P79" s="78"/>
      <c r="Q79" s="78"/>
      <c r="R79" s="78"/>
      <c r="S79" s="78"/>
      <c r="T79" s="78"/>
      <c r="U79" s="78"/>
    </row>
    <row r="80" spans="10:21" x14ac:dyDescent="0.25">
      <c r="J80" s="78"/>
      <c r="K80" s="78"/>
      <c r="L80" s="113"/>
      <c r="M80" s="78"/>
      <c r="N80" s="78"/>
      <c r="O80" s="78"/>
      <c r="P80" s="78"/>
      <c r="Q80" s="78"/>
      <c r="R80" s="78"/>
      <c r="S80" s="78"/>
      <c r="T80" s="78"/>
      <c r="U80" s="78"/>
    </row>
    <row r="81" spans="10:21" x14ac:dyDescent="0.25">
      <c r="J81" s="78"/>
      <c r="K81" s="78"/>
      <c r="L81" s="113"/>
      <c r="M81" s="78"/>
      <c r="N81" s="78"/>
      <c r="O81" s="78"/>
      <c r="P81" s="78"/>
      <c r="Q81" s="78"/>
      <c r="R81" s="78"/>
      <c r="S81" s="78"/>
      <c r="T81" s="78"/>
      <c r="U81" s="78"/>
    </row>
    <row r="82" spans="10:21" x14ac:dyDescent="0.25">
      <c r="J82" s="78"/>
      <c r="K82" s="78"/>
      <c r="L82" s="113"/>
      <c r="M82" s="78"/>
      <c r="N82" s="78"/>
      <c r="O82" s="78"/>
      <c r="P82" s="78"/>
      <c r="Q82" s="78"/>
      <c r="R82" s="78"/>
      <c r="S82" s="78"/>
      <c r="T82" s="78"/>
      <c r="U82" s="78"/>
    </row>
    <row r="83" spans="10:21" x14ac:dyDescent="0.25">
      <c r="J83" s="78"/>
      <c r="K83" s="78"/>
      <c r="L83" s="113"/>
      <c r="M83" s="78"/>
      <c r="N83" s="78"/>
      <c r="O83" s="78"/>
      <c r="P83" s="78"/>
      <c r="Q83" s="78"/>
      <c r="R83" s="78"/>
      <c r="S83" s="78"/>
      <c r="T83" s="78"/>
      <c r="U83" s="78"/>
    </row>
    <row r="84" spans="10:21" x14ac:dyDescent="0.25">
      <c r="J84" s="78"/>
      <c r="K84" s="78"/>
      <c r="L84" s="113"/>
      <c r="M84" s="78"/>
      <c r="N84" s="78"/>
      <c r="O84" s="78"/>
      <c r="P84" s="78"/>
      <c r="Q84" s="78"/>
      <c r="R84" s="78"/>
      <c r="S84" s="78"/>
      <c r="T84" s="78"/>
      <c r="U84" s="78"/>
    </row>
    <row r="85" spans="10:21" x14ac:dyDescent="0.25">
      <c r="J85" s="78"/>
      <c r="K85" s="78"/>
      <c r="L85" s="113"/>
      <c r="M85" s="78"/>
      <c r="N85" s="78"/>
      <c r="O85" s="78"/>
      <c r="P85" s="78"/>
      <c r="Q85" s="78"/>
      <c r="R85" s="78"/>
      <c r="S85" s="78"/>
      <c r="T85" s="78"/>
      <c r="U85" s="78"/>
    </row>
    <row r="86" spans="10:21" x14ac:dyDescent="0.25">
      <c r="J86" s="78"/>
      <c r="K86" s="78"/>
      <c r="L86" s="113"/>
      <c r="M86" s="78"/>
      <c r="N86" s="78"/>
      <c r="O86" s="78"/>
      <c r="P86" s="78"/>
      <c r="Q86" s="78"/>
      <c r="R86" s="78"/>
      <c r="S86" s="78"/>
      <c r="T86" s="78"/>
      <c r="U86" s="78"/>
    </row>
    <row r="87" spans="10:21" x14ac:dyDescent="0.25">
      <c r="J87" s="78"/>
      <c r="K87" s="78"/>
      <c r="L87" s="113"/>
      <c r="M87" s="78"/>
      <c r="N87" s="78"/>
      <c r="O87" s="78"/>
      <c r="P87" s="78"/>
      <c r="Q87" s="78"/>
      <c r="R87" s="78"/>
      <c r="S87" s="78"/>
      <c r="T87" s="78"/>
      <c r="U87" s="78"/>
    </row>
    <row r="88" spans="10:21" x14ac:dyDescent="0.25">
      <c r="J88" s="78"/>
      <c r="K88" s="78"/>
      <c r="L88" s="113"/>
      <c r="M88" s="78"/>
      <c r="N88" s="78"/>
      <c r="O88" s="78"/>
      <c r="P88" s="78"/>
      <c r="Q88" s="78"/>
      <c r="R88" s="78"/>
      <c r="S88" s="78"/>
      <c r="T88" s="78"/>
      <c r="U88" s="78"/>
    </row>
    <row r="89" spans="10:21" x14ac:dyDescent="0.25">
      <c r="J89" s="78"/>
      <c r="K89" s="78"/>
      <c r="L89" s="113"/>
      <c r="M89" s="78"/>
      <c r="N89" s="78"/>
      <c r="O89" s="78"/>
      <c r="P89" s="78"/>
      <c r="Q89" s="78"/>
      <c r="R89" s="78"/>
      <c r="S89" s="78"/>
      <c r="T89" s="78"/>
      <c r="U89" s="78"/>
    </row>
    <row r="90" spans="10:21" x14ac:dyDescent="0.25">
      <c r="J90" s="78"/>
      <c r="K90" s="78"/>
      <c r="L90" s="113"/>
      <c r="M90" s="78"/>
      <c r="N90" s="78"/>
      <c r="O90" s="78"/>
      <c r="P90" s="78"/>
      <c r="Q90" s="78"/>
      <c r="R90" s="78"/>
      <c r="S90" s="78"/>
      <c r="T90" s="78"/>
      <c r="U90" s="78"/>
    </row>
    <row r="91" spans="10:21" x14ac:dyDescent="0.25">
      <c r="J91" s="78"/>
      <c r="K91" s="78"/>
      <c r="L91" s="113"/>
      <c r="M91" s="78"/>
      <c r="N91" s="78"/>
      <c r="O91" s="78"/>
      <c r="P91" s="78"/>
      <c r="Q91" s="78"/>
      <c r="R91" s="78"/>
      <c r="S91" s="78"/>
      <c r="T91" s="78"/>
      <c r="U91" s="78"/>
    </row>
    <row r="92" spans="10:21" x14ac:dyDescent="0.25">
      <c r="J92" s="78"/>
      <c r="K92" s="78"/>
      <c r="L92" s="113"/>
      <c r="M92" s="78"/>
      <c r="N92" s="78"/>
      <c r="O92" s="78"/>
      <c r="P92" s="78"/>
      <c r="Q92" s="78"/>
      <c r="R92" s="78"/>
      <c r="S92" s="78"/>
      <c r="T92" s="78"/>
      <c r="U92" s="78"/>
    </row>
    <row r="93" spans="10:21" x14ac:dyDescent="0.25">
      <c r="J93" s="78"/>
      <c r="K93" s="78"/>
      <c r="L93" s="113"/>
      <c r="M93" s="78"/>
      <c r="N93" s="78"/>
      <c r="O93" s="78"/>
      <c r="P93" s="78"/>
      <c r="Q93" s="78"/>
      <c r="R93" s="78"/>
      <c r="S93" s="78"/>
      <c r="T93" s="78"/>
      <c r="U93" s="78"/>
    </row>
    <row r="94" spans="10:21" x14ac:dyDescent="0.25">
      <c r="J94" s="78"/>
      <c r="K94" s="78"/>
      <c r="L94" s="113"/>
      <c r="M94" s="78"/>
      <c r="N94" s="78"/>
      <c r="O94" s="78"/>
      <c r="P94" s="78"/>
      <c r="Q94" s="78"/>
      <c r="R94" s="78"/>
      <c r="S94" s="78"/>
      <c r="T94" s="78"/>
      <c r="U94" s="78"/>
    </row>
    <row r="95" spans="10:21" x14ac:dyDescent="0.25">
      <c r="J95" s="78"/>
      <c r="K95" s="78"/>
      <c r="L95" s="113"/>
      <c r="M95" s="78"/>
      <c r="N95" s="78"/>
      <c r="O95" s="78"/>
      <c r="P95" s="78"/>
      <c r="Q95" s="78"/>
      <c r="R95" s="78"/>
      <c r="S95" s="78"/>
      <c r="T95" s="78"/>
      <c r="U95" s="78"/>
    </row>
    <row r="96" spans="10:21" x14ac:dyDescent="0.25">
      <c r="J96" s="78"/>
      <c r="K96" s="78"/>
      <c r="L96" s="113"/>
      <c r="M96" s="78"/>
      <c r="N96" s="78"/>
      <c r="O96" s="78"/>
      <c r="P96" s="78"/>
      <c r="Q96" s="78"/>
      <c r="R96" s="78"/>
      <c r="S96" s="78"/>
      <c r="T96" s="78"/>
      <c r="U96" s="78"/>
    </row>
    <row r="97" spans="10:21" x14ac:dyDescent="0.25">
      <c r="J97" s="78"/>
      <c r="K97" s="78"/>
      <c r="L97" s="113"/>
      <c r="M97" s="78"/>
      <c r="N97" s="78"/>
      <c r="O97" s="78"/>
      <c r="P97" s="78"/>
      <c r="Q97" s="78"/>
      <c r="R97" s="78"/>
      <c r="S97" s="78"/>
      <c r="T97" s="78"/>
      <c r="U97" s="78"/>
    </row>
    <row r="98" spans="10:21" x14ac:dyDescent="0.25">
      <c r="J98" s="78"/>
      <c r="K98" s="78"/>
      <c r="L98" s="113"/>
      <c r="M98" s="78"/>
      <c r="N98" s="78"/>
      <c r="O98" s="78"/>
      <c r="P98" s="78"/>
      <c r="Q98" s="78"/>
      <c r="R98" s="78"/>
      <c r="S98" s="78"/>
      <c r="T98" s="78"/>
      <c r="U98" s="78"/>
    </row>
    <row r="99" spans="10:21" x14ac:dyDescent="0.25">
      <c r="J99" s="78"/>
      <c r="K99" s="78"/>
      <c r="L99" s="113"/>
      <c r="M99" s="78"/>
      <c r="N99" s="78"/>
      <c r="O99" s="78"/>
      <c r="P99" s="78"/>
      <c r="Q99" s="78"/>
      <c r="R99" s="78"/>
      <c r="S99" s="78"/>
      <c r="T99" s="78"/>
      <c r="U99" s="78"/>
    </row>
    <row r="100" spans="10:21" x14ac:dyDescent="0.25">
      <c r="J100" s="78"/>
      <c r="K100" s="78"/>
      <c r="L100" s="113"/>
      <c r="M100" s="78"/>
      <c r="N100" s="78"/>
      <c r="O100" s="78"/>
      <c r="P100" s="78"/>
      <c r="Q100" s="78"/>
      <c r="R100" s="78"/>
      <c r="S100" s="78"/>
      <c r="T100" s="78"/>
      <c r="U100" s="78"/>
    </row>
    <row r="101" spans="10:21" x14ac:dyDescent="0.25">
      <c r="J101" s="78"/>
      <c r="K101" s="78"/>
      <c r="L101" s="113"/>
      <c r="M101" s="78"/>
      <c r="N101" s="78"/>
      <c r="O101" s="78"/>
      <c r="P101" s="78"/>
      <c r="Q101" s="78"/>
      <c r="R101" s="78"/>
      <c r="S101" s="78"/>
      <c r="T101" s="78"/>
      <c r="U101" s="78"/>
    </row>
    <row r="102" spans="10:21" x14ac:dyDescent="0.25">
      <c r="J102" s="78"/>
      <c r="K102" s="78"/>
      <c r="L102" s="113"/>
      <c r="M102" s="78"/>
      <c r="N102" s="78"/>
      <c r="O102" s="78"/>
      <c r="P102" s="78"/>
      <c r="Q102" s="78"/>
      <c r="R102" s="78"/>
      <c r="S102" s="78"/>
      <c r="T102" s="78"/>
      <c r="U102" s="78"/>
    </row>
    <row r="103" spans="10:21" x14ac:dyDescent="0.25">
      <c r="J103" s="78"/>
      <c r="K103" s="78"/>
      <c r="L103" s="113"/>
      <c r="M103" s="78"/>
      <c r="N103" s="78"/>
      <c r="O103" s="78"/>
      <c r="P103" s="78"/>
      <c r="Q103" s="78"/>
      <c r="R103" s="78"/>
      <c r="S103" s="78"/>
      <c r="T103" s="78"/>
      <c r="U103" s="78"/>
    </row>
    <row r="104" spans="10:21" x14ac:dyDescent="0.25">
      <c r="J104" s="78"/>
      <c r="K104" s="78"/>
      <c r="L104" s="113"/>
      <c r="M104" s="78"/>
      <c r="N104" s="78"/>
      <c r="O104" s="78"/>
      <c r="P104" s="78"/>
      <c r="Q104" s="78"/>
      <c r="R104" s="78"/>
      <c r="S104" s="78"/>
      <c r="T104" s="78"/>
      <c r="U104" s="78"/>
    </row>
    <row r="105" spans="10:21" x14ac:dyDescent="0.25">
      <c r="J105" s="78"/>
      <c r="K105" s="78"/>
      <c r="L105" s="113"/>
      <c r="M105" s="78"/>
      <c r="N105" s="78"/>
      <c r="O105" s="78"/>
      <c r="P105" s="78"/>
      <c r="Q105" s="78"/>
      <c r="R105" s="78"/>
      <c r="S105" s="78"/>
      <c r="T105" s="78"/>
      <c r="U105" s="78"/>
    </row>
    <row r="106" spans="10:21" x14ac:dyDescent="0.25">
      <c r="J106" s="78"/>
      <c r="K106" s="78"/>
      <c r="L106" s="113"/>
      <c r="M106" s="78"/>
      <c r="N106" s="78"/>
      <c r="O106" s="78"/>
      <c r="P106" s="78"/>
      <c r="Q106" s="78"/>
      <c r="R106" s="78"/>
      <c r="S106" s="78"/>
      <c r="T106" s="78"/>
      <c r="U106" s="78"/>
    </row>
    <row r="107" spans="10:21" x14ac:dyDescent="0.25">
      <c r="J107" s="78"/>
      <c r="K107" s="78"/>
      <c r="L107" s="113"/>
      <c r="M107" s="78"/>
      <c r="N107" s="78"/>
      <c r="O107" s="78"/>
      <c r="P107" s="78"/>
      <c r="Q107" s="78"/>
      <c r="R107" s="78"/>
      <c r="S107" s="78"/>
      <c r="T107" s="78"/>
      <c r="U107" s="78"/>
    </row>
    <row r="108" spans="10:21" x14ac:dyDescent="0.25">
      <c r="J108" s="78"/>
      <c r="K108" s="78"/>
      <c r="L108" s="113"/>
      <c r="M108" s="78"/>
      <c r="N108" s="78"/>
      <c r="O108" s="78"/>
      <c r="P108" s="78"/>
      <c r="Q108" s="78"/>
      <c r="R108" s="78"/>
      <c r="S108" s="78"/>
      <c r="T108" s="78"/>
      <c r="U108" s="78"/>
    </row>
    <row r="109" spans="10:21" x14ac:dyDescent="0.25">
      <c r="J109" s="78"/>
      <c r="K109" s="78"/>
      <c r="L109" s="113"/>
      <c r="M109" s="78"/>
      <c r="N109" s="78"/>
      <c r="O109" s="78"/>
      <c r="P109" s="78"/>
      <c r="Q109" s="78"/>
      <c r="R109" s="78"/>
      <c r="S109" s="78"/>
      <c r="T109" s="78"/>
      <c r="U109" s="78"/>
    </row>
    <row r="110" spans="10:21" x14ac:dyDescent="0.25">
      <c r="J110" s="78"/>
      <c r="K110" s="78"/>
      <c r="L110" s="113"/>
      <c r="M110" s="78"/>
      <c r="N110" s="78"/>
      <c r="O110" s="78"/>
      <c r="P110" s="78"/>
      <c r="Q110" s="78"/>
      <c r="R110" s="78"/>
      <c r="S110" s="78"/>
      <c r="T110" s="78"/>
      <c r="U110" s="78"/>
    </row>
    <row r="111" spans="10:21" x14ac:dyDescent="0.25">
      <c r="J111" s="78"/>
      <c r="K111" s="78"/>
      <c r="L111" s="113"/>
      <c r="M111" s="78"/>
      <c r="N111" s="78"/>
      <c r="O111" s="78"/>
      <c r="P111" s="78"/>
      <c r="Q111" s="78"/>
      <c r="R111" s="78"/>
      <c r="S111" s="78"/>
      <c r="T111" s="78"/>
      <c r="U111" s="78"/>
    </row>
    <row r="112" spans="10:21" x14ac:dyDescent="0.25">
      <c r="J112" s="78"/>
      <c r="K112" s="78"/>
      <c r="L112" s="113"/>
      <c r="M112" s="78"/>
      <c r="N112" s="78"/>
      <c r="O112" s="78"/>
      <c r="P112" s="78"/>
      <c r="Q112" s="78"/>
      <c r="R112" s="78"/>
      <c r="S112" s="78"/>
      <c r="T112" s="78"/>
      <c r="U112" s="78"/>
    </row>
    <row r="113" spans="10:21" x14ac:dyDescent="0.25">
      <c r="J113" s="78"/>
      <c r="K113" s="78"/>
      <c r="L113" s="113"/>
      <c r="M113" s="78"/>
      <c r="N113" s="78"/>
      <c r="O113" s="78"/>
      <c r="P113" s="78"/>
      <c r="Q113" s="78"/>
      <c r="R113" s="78"/>
      <c r="S113" s="78"/>
      <c r="T113" s="78"/>
      <c r="U113" s="78"/>
    </row>
    <row r="114" spans="10:21" x14ac:dyDescent="0.25">
      <c r="J114" s="78"/>
      <c r="K114" s="78"/>
      <c r="L114" s="113"/>
      <c r="M114" s="78"/>
      <c r="N114" s="78"/>
      <c r="O114" s="78"/>
      <c r="P114" s="78"/>
      <c r="Q114" s="78"/>
      <c r="R114" s="78"/>
      <c r="S114" s="78"/>
      <c r="T114" s="78"/>
      <c r="U114" s="78"/>
    </row>
    <row r="115" spans="10:21" x14ac:dyDescent="0.25">
      <c r="J115" s="78"/>
      <c r="K115" s="78"/>
      <c r="L115" s="113"/>
      <c r="M115" s="78"/>
      <c r="N115" s="78"/>
      <c r="O115" s="78"/>
      <c r="P115" s="78"/>
      <c r="Q115" s="78"/>
      <c r="R115" s="78"/>
      <c r="S115" s="78"/>
      <c r="T115" s="78"/>
      <c r="U115" s="78"/>
    </row>
    <row r="116" spans="10:21" x14ac:dyDescent="0.25">
      <c r="J116" s="78"/>
      <c r="K116" s="78"/>
      <c r="L116" s="113"/>
      <c r="M116" s="78"/>
      <c r="N116" s="78"/>
      <c r="O116" s="78"/>
      <c r="P116" s="78"/>
      <c r="Q116" s="78"/>
      <c r="R116" s="78"/>
      <c r="S116" s="78"/>
      <c r="T116" s="78"/>
      <c r="U116" s="78"/>
    </row>
    <row r="117" spans="10:21" x14ac:dyDescent="0.25">
      <c r="J117" s="78"/>
      <c r="K117" s="78"/>
      <c r="L117" s="113"/>
      <c r="M117" s="78"/>
      <c r="N117" s="78"/>
      <c r="O117" s="78"/>
      <c r="P117" s="78"/>
      <c r="Q117" s="78"/>
      <c r="R117" s="78"/>
      <c r="S117" s="78"/>
      <c r="T117" s="78"/>
      <c r="U117" s="78"/>
    </row>
    <row r="118" spans="10:21" x14ac:dyDescent="0.25">
      <c r="J118" s="78"/>
      <c r="K118" s="78"/>
      <c r="L118" s="113"/>
      <c r="M118" s="78"/>
      <c r="N118" s="78"/>
      <c r="O118" s="78"/>
      <c r="P118" s="78"/>
      <c r="Q118" s="78"/>
      <c r="R118" s="78"/>
      <c r="S118" s="78"/>
      <c r="T118" s="78"/>
      <c r="U118" s="78"/>
    </row>
    <row r="119" spans="10:21" x14ac:dyDescent="0.25">
      <c r="J119" s="78"/>
      <c r="K119" s="78"/>
      <c r="L119" s="113"/>
      <c r="M119" s="78"/>
      <c r="N119" s="78"/>
      <c r="O119" s="78"/>
      <c r="P119" s="78"/>
      <c r="Q119" s="78"/>
      <c r="R119" s="78"/>
      <c r="S119" s="78"/>
      <c r="T119" s="78"/>
      <c r="U119" s="78"/>
    </row>
    <row r="120" spans="10:21" x14ac:dyDescent="0.25">
      <c r="J120" s="78"/>
      <c r="K120" s="78"/>
      <c r="L120" s="113"/>
      <c r="M120" s="78"/>
      <c r="N120" s="78"/>
      <c r="O120" s="78"/>
      <c r="P120" s="78"/>
      <c r="Q120" s="78"/>
      <c r="R120" s="78"/>
      <c r="S120" s="78"/>
      <c r="T120" s="78"/>
      <c r="U120" s="78"/>
    </row>
    <row r="121" spans="10:21" x14ac:dyDescent="0.25">
      <c r="J121" s="78"/>
      <c r="K121" s="78"/>
      <c r="L121" s="113"/>
      <c r="M121" s="78"/>
      <c r="N121" s="78"/>
      <c r="O121" s="78"/>
      <c r="P121" s="78"/>
      <c r="Q121" s="78"/>
      <c r="R121" s="78"/>
      <c r="S121" s="78"/>
      <c r="T121" s="78"/>
      <c r="U121" s="78"/>
    </row>
    <row r="122" spans="10:21" x14ac:dyDescent="0.25">
      <c r="J122" s="78"/>
      <c r="K122" s="78"/>
      <c r="L122" s="113"/>
      <c r="M122" s="78"/>
      <c r="N122" s="78"/>
      <c r="O122" s="78"/>
      <c r="P122" s="78"/>
      <c r="Q122" s="78"/>
      <c r="R122" s="78"/>
      <c r="S122" s="78"/>
      <c r="T122" s="78"/>
      <c r="U122" s="78"/>
    </row>
    <row r="123" spans="10:21" x14ac:dyDescent="0.25">
      <c r="J123" s="78"/>
      <c r="K123" s="78"/>
      <c r="L123" s="113"/>
      <c r="M123" s="78"/>
      <c r="N123" s="78"/>
      <c r="O123" s="78"/>
      <c r="P123" s="78"/>
      <c r="Q123" s="78"/>
      <c r="R123" s="78"/>
      <c r="S123" s="78"/>
      <c r="T123" s="78"/>
      <c r="U123" s="78"/>
    </row>
    <row r="124" spans="10:21" x14ac:dyDescent="0.25">
      <c r="J124" s="78"/>
      <c r="K124" s="78"/>
      <c r="L124" s="113"/>
      <c r="M124" s="78"/>
      <c r="N124" s="78"/>
      <c r="O124" s="78"/>
      <c r="P124" s="78"/>
      <c r="Q124" s="78"/>
      <c r="R124" s="78"/>
      <c r="S124" s="78"/>
      <c r="T124" s="78"/>
      <c r="U124" s="78"/>
    </row>
    <row r="125" spans="10:21" x14ac:dyDescent="0.25">
      <c r="J125" s="78"/>
      <c r="K125" s="78"/>
      <c r="L125" s="113"/>
      <c r="M125" s="78"/>
      <c r="N125" s="78"/>
      <c r="O125" s="78"/>
      <c r="P125" s="78"/>
      <c r="Q125" s="78"/>
      <c r="R125" s="78"/>
      <c r="S125" s="78"/>
      <c r="T125" s="78"/>
      <c r="U125" s="78"/>
    </row>
    <row r="126" spans="10:21" x14ac:dyDescent="0.25">
      <c r="J126" s="78"/>
      <c r="K126" s="78"/>
      <c r="L126" s="113"/>
      <c r="M126" s="78"/>
      <c r="N126" s="78"/>
      <c r="O126" s="78"/>
      <c r="P126" s="78"/>
      <c r="Q126" s="78"/>
      <c r="R126" s="78"/>
      <c r="S126" s="78"/>
      <c r="T126" s="78"/>
      <c r="U126" s="78"/>
    </row>
    <row r="127" spans="10:21" x14ac:dyDescent="0.25">
      <c r="J127" s="78"/>
      <c r="K127" s="78"/>
      <c r="L127" s="113"/>
      <c r="M127" s="78"/>
      <c r="N127" s="78"/>
      <c r="O127" s="78"/>
      <c r="P127" s="78"/>
      <c r="Q127" s="78"/>
      <c r="R127" s="78"/>
      <c r="S127" s="78"/>
      <c r="T127" s="78"/>
      <c r="U127" s="78"/>
    </row>
    <row r="128" spans="10:21" x14ac:dyDescent="0.25">
      <c r="J128" s="78"/>
      <c r="K128" s="78"/>
      <c r="L128" s="113"/>
      <c r="M128" s="78"/>
      <c r="N128" s="78"/>
      <c r="O128" s="78"/>
      <c r="P128" s="78"/>
      <c r="Q128" s="78"/>
      <c r="R128" s="78"/>
      <c r="S128" s="78"/>
      <c r="T128" s="78"/>
      <c r="U128" s="78"/>
    </row>
    <row r="129" spans="10:21" x14ac:dyDescent="0.25">
      <c r="J129" s="78"/>
      <c r="K129" s="78"/>
      <c r="L129" s="113"/>
      <c r="M129" s="78"/>
      <c r="N129" s="78"/>
      <c r="O129" s="78"/>
      <c r="P129" s="78"/>
      <c r="Q129" s="78"/>
      <c r="R129" s="78"/>
      <c r="S129" s="78"/>
      <c r="T129" s="78"/>
      <c r="U129" s="78"/>
    </row>
    <row r="130" spans="10:21" x14ac:dyDescent="0.25">
      <c r="J130" s="78"/>
      <c r="K130" s="78"/>
      <c r="L130" s="113"/>
      <c r="M130" s="78"/>
      <c r="N130" s="78"/>
      <c r="O130" s="78"/>
      <c r="P130" s="78"/>
      <c r="Q130" s="78"/>
      <c r="R130" s="78"/>
      <c r="S130" s="78"/>
      <c r="T130" s="78"/>
      <c r="U130" s="78"/>
    </row>
    <row r="131" spans="10:21" x14ac:dyDescent="0.25">
      <c r="J131" s="78"/>
      <c r="K131" s="78"/>
      <c r="L131" s="113"/>
      <c r="M131" s="78"/>
      <c r="N131" s="78"/>
      <c r="O131" s="78"/>
      <c r="P131" s="78"/>
      <c r="Q131" s="78"/>
      <c r="R131" s="78"/>
      <c r="S131" s="78"/>
      <c r="T131" s="78"/>
      <c r="U131" s="78"/>
    </row>
    <row r="132" spans="10:21" x14ac:dyDescent="0.25">
      <c r="J132" s="78"/>
      <c r="K132" s="78"/>
      <c r="L132" s="113"/>
      <c r="M132" s="78"/>
      <c r="N132" s="78"/>
      <c r="O132" s="78"/>
      <c r="P132" s="78"/>
      <c r="Q132" s="78"/>
      <c r="R132" s="78"/>
      <c r="S132" s="78"/>
      <c r="T132" s="78"/>
      <c r="U132" s="78"/>
    </row>
    <row r="133" spans="10:21" x14ac:dyDescent="0.25">
      <c r="J133" s="78"/>
      <c r="K133" s="78"/>
      <c r="L133" s="113"/>
      <c r="M133" s="78"/>
      <c r="N133" s="78"/>
      <c r="O133" s="78"/>
      <c r="P133" s="78"/>
      <c r="Q133" s="78"/>
      <c r="R133" s="78"/>
      <c r="S133" s="78"/>
      <c r="T133" s="78"/>
      <c r="U133" s="78"/>
    </row>
    <row r="134" spans="10:21" x14ac:dyDescent="0.25">
      <c r="J134" s="78"/>
      <c r="K134" s="78"/>
      <c r="L134" s="113"/>
      <c r="M134" s="78"/>
      <c r="N134" s="78"/>
      <c r="O134" s="78"/>
      <c r="P134" s="78"/>
      <c r="Q134" s="78"/>
      <c r="R134" s="78"/>
      <c r="S134" s="78"/>
      <c r="T134" s="78"/>
      <c r="U134" s="78"/>
    </row>
    <row r="135" spans="10:21" x14ac:dyDescent="0.25">
      <c r="J135" s="78"/>
      <c r="K135" s="78"/>
      <c r="L135" s="113"/>
      <c r="M135" s="78"/>
      <c r="N135" s="78"/>
      <c r="O135" s="78"/>
      <c r="P135" s="78"/>
      <c r="Q135" s="78"/>
      <c r="R135" s="78"/>
      <c r="S135" s="78"/>
      <c r="T135" s="78"/>
      <c r="U135" s="78"/>
    </row>
    <row r="136" spans="10:21" x14ac:dyDescent="0.25">
      <c r="J136" s="78"/>
      <c r="K136" s="78"/>
      <c r="L136" s="113"/>
      <c r="M136" s="78"/>
      <c r="N136" s="78"/>
      <c r="O136" s="78"/>
      <c r="P136" s="78"/>
      <c r="Q136" s="78"/>
      <c r="R136" s="78"/>
      <c r="S136" s="78"/>
      <c r="T136" s="78"/>
      <c r="U136" s="78"/>
    </row>
    <row r="137" spans="10:21" x14ac:dyDescent="0.25">
      <c r="J137" s="78"/>
      <c r="K137" s="78"/>
      <c r="L137" s="113"/>
      <c r="M137" s="78"/>
      <c r="N137" s="78"/>
      <c r="O137" s="78"/>
      <c r="P137" s="78"/>
      <c r="Q137" s="78"/>
      <c r="R137" s="78"/>
      <c r="S137" s="78"/>
      <c r="T137" s="78"/>
      <c r="U137" s="78"/>
    </row>
    <row r="138" spans="10:21" x14ac:dyDescent="0.25">
      <c r="J138" s="78"/>
      <c r="K138" s="78"/>
      <c r="L138" s="113"/>
      <c r="M138" s="78"/>
      <c r="N138" s="78"/>
      <c r="O138" s="78"/>
      <c r="P138" s="78"/>
      <c r="Q138" s="78"/>
      <c r="R138" s="78"/>
      <c r="S138" s="78"/>
      <c r="T138" s="78"/>
      <c r="U138" s="78"/>
    </row>
    <row r="139" spans="10:21" x14ac:dyDescent="0.25">
      <c r="J139" s="78"/>
      <c r="K139" s="78"/>
      <c r="L139" s="113"/>
      <c r="M139" s="78"/>
      <c r="N139" s="78"/>
      <c r="O139" s="78"/>
      <c r="P139" s="78"/>
      <c r="Q139" s="78"/>
      <c r="R139" s="78"/>
      <c r="S139" s="78"/>
      <c r="T139" s="78"/>
      <c r="U139" s="78"/>
    </row>
    <row r="140" spans="10:21" x14ac:dyDescent="0.25">
      <c r="J140" s="78"/>
      <c r="K140" s="78"/>
      <c r="L140" s="113"/>
      <c r="M140" s="78"/>
      <c r="N140" s="78"/>
      <c r="O140" s="78"/>
      <c r="P140" s="78"/>
      <c r="Q140" s="78"/>
      <c r="R140" s="78"/>
      <c r="S140" s="78"/>
      <c r="T140" s="78"/>
      <c r="U140" s="78"/>
    </row>
    <row r="141" spans="10:21" x14ac:dyDescent="0.25">
      <c r="J141" s="78"/>
      <c r="K141" s="78"/>
      <c r="L141" s="113"/>
      <c r="M141" s="78"/>
      <c r="N141" s="78"/>
      <c r="O141" s="78"/>
      <c r="P141" s="78"/>
      <c r="Q141" s="78"/>
      <c r="R141" s="78"/>
      <c r="S141" s="78"/>
      <c r="T141" s="78"/>
      <c r="U141" s="78"/>
    </row>
    <row r="142" spans="10:21" x14ac:dyDescent="0.25">
      <c r="J142" s="78"/>
      <c r="K142" s="78"/>
      <c r="L142" s="113"/>
      <c r="M142" s="78"/>
      <c r="N142" s="78"/>
      <c r="O142" s="78"/>
      <c r="P142" s="78"/>
      <c r="Q142" s="78"/>
      <c r="R142" s="78"/>
      <c r="S142" s="78"/>
      <c r="T142" s="78"/>
      <c r="U142" s="78"/>
    </row>
    <row r="143" spans="10:21" x14ac:dyDescent="0.25">
      <c r="J143" s="78"/>
      <c r="K143" s="78"/>
      <c r="L143" s="113"/>
      <c r="M143" s="78"/>
      <c r="N143" s="78"/>
      <c r="O143" s="78"/>
      <c r="P143" s="78"/>
      <c r="Q143" s="78"/>
      <c r="R143" s="78"/>
      <c r="S143" s="78"/>
      <c r="T143" s="78"/>
      <c r="U143" s="78"/>
    </row>
    <row r="144" spans="10:21" x14ac:dyDescent="0.25">
      <c r="J144" s="78"/>
      <c r="K144" s="78"/>
      <c r="L144" s="113"/>
      <c r="M144" s="78"/>
      <c r="N144" s="78"/>
      <c r="O144" s="78"/>
      <c r="P144" s="78"/>
      <c r="Q144" s="78"/>
      <c r="R144" s="78"/>
      <c r="S144" s="78"/>
      <c r="T144" s="78"/>
      <c r="U144" s="78"/>
    </row>
    <row r="145" spans="10:21" x14ac:dyDescent="0.25">
      <c r="J145" s="78"/>
      <c r="K145" s="78"/>
      <c r="L145" s="113"/>
      <c r="M145" s="78"/>
      <c r="N145" s="78"/>
      <c r="O145" s="78"/>
      <c r="P145" s="78"/>
      <c r="Q145" s="78"/>
      <c r="R145" s="78"/>
      <c r="S145" s="78"/>
      <c r="T145" s="78"/>
      <c r="U145" s="78"/>
    </row>
    <row r="146" spans="10:21" x14ac:dyDescent="0.25">
      <c r="J146" s="78"/>
      <c r="K146" s="78"/>
      <c r="L146" s="113"/>
      <c r="M146" s="78"/>
      <c r="N146" s="78"/>
      <c r="O146" s="78"/>
      <c r="P146" s="78"/>
      <c r="Q146" s="78"/>
      <c r="R146" s="78"/>
      <c r="S146" s="78"/>
      <c r="T146" s="78"/>
      <c r="U146" s="78"/>
    </row>
    <row r="147" spans="10:21" x14ac:dyDescent="0.25">
      <c r="J147" s="78"/>
      <c r="K147" s="78"/>
      <c r="L147" s="113"/>
      <c r="M147" s="78"/>
      <c r="N147" s="78"/>
      <c r="O147" s="78"/>
      <c r="P147" s="78"/>
      <c r="Q147" s="78"/>
      <c r="R147" s="78"/>
      <c r="S147" s="78"/>
      <c r="T147" s="78"/>
      <c r="U147" s="78"/>
    </row>
    <row r="148" spans="10:21" x14ac:dyDescent="0.25">
      <c r="J148" s="78"/>
      <c r="K148" s="78"/>
      <c r="L148" s="113"/>
      <c r="M148" s="78"/>
      <c r="N148" s="78"/>
      <c r="O148" s="78"/>
      <c r="P148" s="78"/>
      <c r="Q148" s="78"/>
      <c r="R148" s="78"/>
      <c r="S148" s="78"/>
      <c r="T148" s="78"/>
      <c r="U148" s="78"/>
    </row>
    <row r="149" spans="10:21" x14ac:dyDescent="0.25">
      <c r="J149" s="78"/>
      <c r="K149" s="78"/>
      <c r="L149" s="113"/>
      <c r="M149" s="78"/>
      <c r="N149" s="78"/>
      <c r="O149" s="78"/>
      <c r="P149" s="78"/>
      <c r="Q149" s="78"/>
      <c r="R149" s="78"/>
      <c r="S149" s="78"/>
      <c r="T149" s="78"/>
      <c r="U149" s="78"/>
    </row>
    <row r="150" spans="10:21" x14ac:dyDescent="0.25">
      <c r="J150" s="78"/>
      <c r="K150" s="78"/>
      <c r="L150" s="113"/>
      <c r="M150" s="78"/>
      <c r="N150" s="78"/>
      <c r="O150" s="78"/>
      <c r="P150" s="78"/>
      <c r="Q150" s="78"/>
      <c r="R150" s="78"/>
      <c r="S150" s="78"/>
      <c r="T150" s="78"/>
      <c r="U150" s="78"/>
    </row>
    <row r="151" spans="10:21" x14ac:dyDescent="0.25">
      <c r="J151" s="78"/>
      <c r="K151" s="78"/>
      <c r="L151" s="113"/>
      <c r="M151" s="78"/>
      <c r="N151" s="78"/>
      <c r="O151" s="78"/>
      <c r="P151" s="78"/>
      <c r="Q151" s="78"/>
      <c r="R151" s="78"/>
      <c r="S151" s="78"/>
      <c r="T151" s="78"/>
      <c r="U151" s="78"/>
    </row>
    <row r="152" spans="10:21" x14ac:dyDescent="0.25">
      <c r="J152" s="78"/>
      <c r="K152" s="78"/>
      <c r="L152" s="113"/>
      <c r="M152" s="78"/>
      <c r="N152" s="78"/>
      <c r="O152" s="78"/>
      <c r="P152" s="78"/>
      <c r="Q152" s="78"/>
      <c r="R152" s="78"/>
      <c r="S152" s="78"/>
      <c r="T152" s="78"/>
      <c r="U152" s="78"/>
    </row>
    <row r="153" spans="10:21" x14ac:dyDescent="0.25">
      <c r="J153" s="78"/>
      <c r="K153" s="78"/>
      <c r="L153" s="113"/>
      <c r="M153" s="78"/>
      <c r="N153" s="78"/>
      <c r="O153" s="78"/>
      <c r="P153" s="78"/>
      <c r="Q153" s="78"/>
      <c r="R153" s="78"/>
      <c r="S153" s="78"/>
      <c r="T153" s="78"/>
      <c r="U153" s="78"/>
    </row>
    <row r="154" spans="10:21" x14ac:dyDescent="0.25">
      <c r="J154" s="78"/>
      <c r="K154" s="78"/>
      <c r="L154" s="113"/>
      <c r="M154" s="78"/>
      <c r="N154" s="78"/>
      <c r="O154" s="78"/>
      <c r="P154" s="78"/>
      <c r="Q154" s="78"/>
      <c r="R154" s="78"/>
      <c r="S154" s="78"/>
      <c r="T154" s="78"/>
      <c r="U154" s="78"/>
    </row>
    <row r="155" spans="10:21" x14ac:dyDescent="0.25">
      <c r="J155" s="78"/>
      <c r="K155" s="78"/>
      <c r="L155" s="113"/>
      <c r="M155" s="78"/>
      <c r="N155" s="78"/>
      <c r="O155" s="78"/>
      <c r="P155" s="78"/>
      <c r="Q155" s="78"/>
      <c r="R155" s="78"/>
      <c r="S155" s="78"/>
      <c r="T155" s="78"/>
      <c r="U155" s="78"/>
    </row>
    <row r="156" spans="10:21" x14ac:dyDescent="0.25">
      <c r="J156" s="78"/>
      <c r="K156" s="78"/>
      <c r="L156" s="113"/>
      <c r="M156" s="78"/>
      <c r="N156" s="78"/>
      <c r="O156" s="78"/>
      <c r="P156" s="78"/>
      <c r="Q156" s="78"/>
      <c r="R156" s="78"/>
      <c r="S156" s="78"/>
      <c r="T156" s="78"/>
      <c r="U156" s="78"/>
    </row>
    <row r="157" spans="10:21" x14ac:dyDescent="0.25">
      <c r="J157" s="78"/>
      <c r="K157" s="78"/>
      <c r="L157" s="113"/>
      <c r="M157" s="78"/>
      <c r="N157" s="78"/>
      <c r="O157" s="78"/>
      <c r="P157" s="78"/>
      <c r="Q157" s="78"/>
      <c r="R157" s="78"/>
      <c r="S157" s="78"/>
      <c r="T157" s="78"/>
      <c r="U157" s="78"/>
    </row>
    <row r="158" spans="10:21" x14ac:dyDescent="0.25">
      <c r="J158" s="78"/>
      <c r="K158" s="78"/>
      <c r="L158" s="113"/>
      <c r="M158" s="78"/>
      <c r="N158" s="78"/>
      <c r="O158" s="78"/>
      <c r="P158" s="78"/>
      <c r="Q158" s="78"/>
      <c r="R158" s="78"/>
      <c r="S158" s="78"/>
      <c r="T158" s="78"/>
      <c r="U158" s="78"/>
    </row>
    <row r="159" spans="10:21" x14ac:dyDescent="0.25">
      <c r="J159" s="78"/>
      <c r="K159" s="78"/>
      <c r="L159" s="113"/>
      <c r="M159" s="78"/>
      <c r="N159" s="78"/>
      <c r="O159" s="78"/>
      <c r="P159" s="78"/>
      <c r="Q159" s="78"/>
      <c r="R159" s="78"/>
      <c r="S159" s="78"/>
      <c r="T159" s="78"/>
      <c r="U159" s="78"/>
    </row>
    <row r="160" spans="10:21" x14ac:dyDescent="0.25">
      <c r="J160" s="78"/>
      <c r="K160" s="78"/>
      <c r="L160" s="113"/>
      <c r="M160" s="78"/>
      <c r="N160" s="78"/>
      <c r="O160" s="78"/>
      <c r="P160" s="78"/>
      <c r="Q160" s="78"/>
      <c r="R160" s="78"/>
      <c r="S160" s="78"/>
      <c r="T160" s="78"/>
      <c r="U160" s="78"/>
    </row>
    <row r="161" spans="10:21" x14ac:dyDescent="0.25">
      <c r="J161" s="78"/>
      <c r="K161" s="78"/>
      <c r="L161" s="113"/>
      <c r="M161" s="78"/>
      <c r="N161" s="78"/>
      <c r="O161" s="78"/>
      <c r="P161" s="78"/>
      <c r="Q161" s="78"/>
      <c r="R161" s="78"/>
      <c r="S161" s="78"/>
      <c r="T161" s="78"/>
      <c r="U161" s="78"/>
    </row>
    <row r="162" spans="10:21" x14ac:dyDescent="0.25">
      <c r="J162" s="78"/>
      <c r="K162" s="78"/>
      <c r="L162" s="113"/>
      <c r="M162" s="78"/>
      <c r="N162" s="78"/>
      <c r="O162" s="78"/>
      <c r="P162" s="78"/>
      <c r="Q162" s="78"/>
      <c r="R162" s="78"/>
      <c r="S162" s="78"/>
      <c r="T162" s="78"/>
      <c r="U162" s="78"/>
    </row>
    <row r="163" spans="10:21" x14ac:dyDescent="0.25">
      <c r="J163" s="78"/>
      <c r="K163" s="78"/>
      <c r="L163" s="113"/>
      <c r="M163" s="78"/>
      <c r="N163" s="78"/>
      <c r="O163" s="78"/>
      <c r="P163" s="78"/>
      <c r="Q163" s="78"/>
      <c r="R163" s="78"/>
      <c r="S163" s="78"/>
      <c r="T163" s="78"/>
      <c r="U163" s="78"/>
    </row>
    <row r="164" spans="10:21" x14ac:dyDescent="0.25">
      <c r="J164" s="78"/>
      <c r="K164" s="78"/>
      <c r="L164" s="113"/>
      <c r="M164" s="78"/>
      <c r="N164" s="78"/>
      <c r="O164" s="78"/>
      <c r="P164" s="78"/>
      <c r="Q164" s="78"/>
      <c r="R164" s="78"/>
      <c r="S164" s="78"/>
      <c r="T164" s="78"/>
      <c r="U164" s="78"/>
    </row>
    <row r="165" spans="10:21" x14ac:dyDescent="0.25">
      <c r="J165" s="78"/>
      <c r="K165" s="78"/>
      <c r="L165" s="113"/>
      <c r="M165" s="78"/>
      <c r="N165" s="78"/>
      <c r="O165" s="78"/>
      <c r="P165" s="78"/>
      <c r="Q165" s="78"/>
      <c r="R165" s="78"/>
      <c r="S165" s="78"/>
      <c r="T165" s="78"/>
      <c r="U165" s="78"/>
    </row>
    <row r="166" spans="10:21" x14ac:dyDescent="0.25">
      <c r="J166" s="78"/>
      <c r="K166" s="78"/>
      <c r="L166" s="113"/>
      <c r="M166" s="78"/>
      <c r="N166" s="78"/>
      <c r="O166" s="78"/>
      <c r="P166" s="78"/>
      <c r="Q166" s="78"/>
      <c r="R166" s="78"/>
      <c r="S166" s="78"/>
      <c r="T166" s="78"/>
      <c r="U166" s="78"/>
    </row>
    <row r="167" spans="10:21" x14ac:dyDescent="0.25">
      <c r="J167" s="78"/>
      <c r="K167" s="78"/>
      <c r="L167" s="113"/>
      <c r="M167" s="78"/>
      <c r="N167" s="78"/>
      <c r="O167" s="78"/>
      <c r="P167" s="78"/>
      <c r="Q167" s="78"/>
      <c r="R167" s="78"/>
      <c r="S167" s="78"/>
      <c r="T167" s="78"/>
      <c r="U167" s="78"/>
    </row>
    <row r="168" spans="10:21" x14ac:dyDescent="0.25">
      <c r="J168" s="78"/>
      <c r="K168" s="78"/>
      <c r="L168" s="113"/>
      <c r="M168" s="78"/>
      <c r="N168" s="78"/>
      <c r="O168" s="78"/>
      <c r="P168" s="78"/>
      <c r="Q168" s="78"/>
      <c r="R168" s="78"/>
      <c r="S168" s="78"/>
      <c r="T168" s="78"/>
      <c r="U168" s="78"/>
    </row>
    <row r="169" spans="10:21" x14ac:dyDescent="0.25">
      <c r="J169" s="78"/>
      <c r="K169" s="78"/>
      <c r="L169" s="113"/>
      <c r="M169" s="78"/>
      <c r="N169" s="78"/>
      <c r="O169" s="78"/>
      <c r="P169" s="78"/>
      <c r="Q169" s="78"/>
      <c r="R169" s="78"/>
      <c r="S169" s="78"/>
      <c r="T169" s="78"/>
      <c r="U169" s="78"/>
    </row>
    <row r="170" spans="10:21" x14ac:dyDescent="0.25">
      <c r="J170" s="78"/>
      <c r="K170" s="78"/>
      <c r="L170" s="113"/>
      <c r="M170" s="78"/>
      <c r="N170" s="78"/>
      <c r="O170" s="78"/>
      <c r="P170" s="78"/>
      <c r="Q170" s="78"/>
      <c r="R170" s="78"/>
      <c r="S170" s="78"/>
      <c r="T170" s="78"/>
      <c r="U170" s="78"/>
    </row>
    <row r="171" spans="10:21" x14ac:dyDescent="0.25">
      <c r="J171" s="78"/>
      <c r="K171" s="78"/>
      <c r="L171" s="113"/>
      <c r="M171" s="78"/>
      <c r="N171" s="78"/>
      <c r="O171" s="78"/>
      <c r="P171" s="78"/>
      <c r="Q171" s="78"/>
      <c r="R171" s="78"/>
      <c r="S171" s="78"/>
      <c r="T171" s="78"/>
      <c r="U171" s="78"/>
    </row>
    <row r="172" spans="10:21" x14ac:dyDescent="0.25">
      <c r="J172" s="78"/>
      <c r="K172" s="78"/>
      <c r="L172" s="113"/>
      <c r="M172" s="78"/>
      <c r="N172" s="78"/>
      <c r="O172" s="78"/>
      <c r="P172" s="78"/>
      <c r="Q172" s="78"/>
      <c r="R172" s="78"/>
      <c r="S172" s="78"/>
      <c r="T172" s="78"/>
      <c r="U172" s="78"/>
    </row>
    <row r="173" spans="10:21" x14ac:dyDescent="0.25">
      <c r="J173" s="78"/>
      <c r="K173" s="78"/>
      <c r="L173" s="113"/>
      <c r="M173" s="78"/>
      <c r="N173" s="78"/>
      <c r="O173" s="78"/>
      <c r="P173" s="78"/>
      <c r="Q173" s="78"/>
      <c r="R173" s="78"/>
      <c r="S173" s="78"/>
      <c r="T173" s="78"/>
      <c r="U173" s="78"/>
    </row>
    <row r="174" spans="10:21" x14ac:dyDescent="0.25">
      <c r="J174" s="78"/>
      <c r="K174" s="78"/>
      <c r="L174" s="113"/>
      <c r="M174" s="78"/>
      <c r="N174" s="78"/>
      <c r="O174" s="78"/>
      <c r="P174" s="78"/>
      <c r="Q174" s="78"/>
      <c r="R174" s="78"/>
      <c r="S174" s="78"/>
      <c r="T174" s="78"/>
      <c r="U174" s="78"/>
    </row>
    <row r="175" spans="10:21" x14ac:dyDescent="0.25">
      <c r="J175" s="78"/>
      <c r="K175" s="78"/>
      <c r="L175" s="113"/>
      <c r="M175" s="78"/>
      <c r="N175" s="78"/>
      <c r="O175" s="78"/>
      <c r="P175" s="78"/>
      <c r="Q175" s="78"/>
      <c r="R175" s="78"/>
      <c r="S175" s="78"/>
      <c r="T175" s="78"/>
      <c r="U175" s="78"/>
    </row>
    <row r="176" spans="10:21" x14ac:dyDescent="0.25">
      <c r="J176" s="78"/>
      <c r="K176" s="78"/>
      <c r="L176" s="113"/>
      <c r="M176" s="78"/>
      <c r="N176" s="78"/>
      <c r="O176" s="78"/>
      <c r="P176" s="78"/>
      <c r="Q176" s="78"/>
      <c r="R176" s="78"/>
      <c r="S176" s="78"/>
      <c r="T176" s="78"/>
      <c r="U176" s="78"/>
    </row>
    <row r="177" spans="10:21" x14ac:dyDescent="0.25">
      <c r="J177" s="78"/>
      <c r="K177" s="78"/>
      <c r="L177" s="113"/>
      <c r="M177" s="78"/>
      <c r="N177" s="78"/>
      <c r="O177" s="78"/>
      <c r="P177" s="78"/>
      <c r="Q177" s="78"/>
      <c r="R177" s="78"/>
      <c r="S177" s="78"/>
      <c r="T177" s="78"/>
      <c r="U177" s="78"/>
    </row>
    <row r="178" spans="10:21" x14ac:dyDescent="0.25">
      <c r="J178" s="78"/>
      <c r="K178" s="78"/>
      <c r="L178" s="113"/>
      <c r="M178" s="78"/>
      <c r="N178" s="78"/>
      <c r="O178" s="78"/>
      <c r="P178" s="78"/>
      <c r="Q178" s="78"/>
      <c r="R178" s="78"/>
      <c r="S178" s="78"/>
      <c r="T178" s="78"/>
      <c r="U178" s="78"/>
    </row>
    <row r="179" spans="10:21" x14ac:dyDescent="0.25">
      <c r="J179" s="78"/>
      <c r="K179" s="78"/>
      <c r="L179" s="113"/>
      <c r="M179" s="78"/>
      <c r="N179" s="78"/>
      <c r="O179" s="78"/>
      <c r="P179" s="78"/>
      <c r="Q179" s="78"/>
      <c r="R179" s="78"/>
      <c r="S179" s="78"/>
      <c r="T179" s="78"/>
      <c r="U179" s="78"/>
    </row>
    <row r="180" spans="10:21" x14ac:dyDescent="0.25">
      <c r="J180" s="78"/>
      <c r="K180" s="78"/>
      <c r="L180" s="113"/>
      <c r="M180" s="78"/>
      <c r="N180" s="78"/>
      <c r="O180" s="78"/>
      <c r="P180" s="78"/>
      <c r="Q180" s="78"/>
      <c r="R180" s="78"/>
      <c r="S180" s="78"/>
      <c r="T180" s="78"/>
      <c r="U180" s="78"/>
    </row>
    <row r="181" spans="10:21" x14ac:dyDescent="0.25">
      <c r="J181" s="78"/>
      <c r="K181" s="78"/>
      <c r="L181" s="113"/>
      <c r="M181" s="78"/>
      <c r="N181" s="78"/>
      <c r="O181" s="78"/>
      <c r="P181" s="78"/>
      <c r="Q181" s="78"/>
      <c r="R181" s="78"/>
      <c r="S181" s="78"/>
      <c r="T181" s="78"/>
      <c r="U181" s="78"/>
    </row>
    <row r="182" spans="10:21" x14ac:dyDescent="0.25">
      <c r="J182" s="78"/>
      <c r="K182" s="78"/>
      <c r="L182" s="113"/>
      <c r="M182" s="78"/>
      <c r="N182" s="78"/>
      <c r="O182" s="78"/>
      <c r="P182" s="78"/>
      <c r="Q182" s="78"/>
      <c r="R182" s="78"/>
      <c r="S182" s="78"/>
      <c r="T182" s="78"/>
      <c r="U182" s="78"/>
    </row>
    <row r="183" spans="10:21" x14ac:dyDescent="0.25">
      <c r="J183" s="78"/>
      <c r="K183" s="78"/>
      <c r="L183" s="113"/>
      <c r="M183" s="78"/>
      <c r="N183" s="78"/>
      <c r="O183" s="78"/>
      <c r="P183" s="78"/>
      <c r="Q183" s="78"/>
      <c r="R183" s="78"/>
      <c r="S183" s="78"/>
      <c r="T183" s="78"/>
      <c r="U183" s="78"/>
    </row>
    <row r="184" spans="10:21" x14ac:dyDescent="0.25">
      <c r="J184" s="78"/>
      <c r="K184" s="78"/>
      <c r="L184" s="113"/>
      <c r="M184" s="78"/>
      <c r="N184" s="78"/>
      <c r="O184" s="78"/>
      <c r="P184" s="78"/>
      <c r="Q184" s="78"/>
      <c r="R184" s="78"/>
      <c r="S184" s="78"/>
      <c r="T184" s="78"/>
      <c r="U184" s="78"/>
    </row>
    <row r="185" spans="10:21" x14ac:dyDescent="0.25">
      <c r="J185" s="78"/>
      <c r="K185" s="78"/>
      <c r="L185" s="113"/>
      <c r="M185" s="78"/>
      <c r="N185" s="78"/>
      <c r="O185" s="78"/>
      <c r="P185" s="78"/>
      <c r="Q185" s="78"/>
      <c r="R185" s="78"/>
      <c r="S185" s="78"/>
      <c r="T185" s="78"/>
      <c r="U185" s="78"/>
    </row>
    <row r="186" spans="10:21" x14ac:dyDescent="0.25">
      <c r="J186" s="78"/>
      <c r="K186" s="78"/>
      <c r="L186" s="113"/>
      <c r="M186" s="78"/>
      <c r="N186" s="78"/>
      <c r="O186" s="78"/>
      <c r="P186" s="78"/>
      <c r="Q186" s="78"/>
      <c r="R186" s="78"/>
      <c r="S186" s="78"/>
      <c r="T186" s="78"/>
      <c r="U186" s="78"/>
    </row>
    <row r="187" spans="10:21" x14ac:dyDescent="0.25">
      <c r="J187" s="78"/>
      <c r="K187" s="78"/>
      <c r="L187" s="113"/>
      <c r="M187" s="78"/>
      <c r="N187" s="78"/>
      <c r="O187" s="78"/>
      <c r="P187" s="78"/>
      <c r="Q187" s="78"/>
      <c r="R187" s="78"/>
      <c r="S187" s="78"/>
      <c r="T187" s="78"/>
      <c r="U187" s="78"/>
    </row>
    <row r="188" spans="10:21" x14ac:dyDescent="0.25">
      <c r="J188" s="78"/>
      <c r="K188" s="78"/>
      <c r="L188" s="113"/>
      <c r="M188" s="78"/>
      <c r="N188" s="78"/>
      <c r="O188" s="78"/>
      <c r="P188" s="78"/>
      <c r="Q188" s="78"/>
      <c r="R188" s="78"/>
      <c r="S188" s="78"/>
      <c r="T188" s="78"/>
      <c r="U188" s="78"/>
    </row>
    <row r="189" spans="10:21" x14ac:dyDescent="0.25">
      <c r="J189" s="78"/>
      <c r="K189" s="78"/>
      <c r="L189" s="113"/>
      <c r="M189" s="78"/>
      <c r="N189" s="78"/>
      <c r="O189" s="78"/>
      <c r="P189" s="78"/>
      <c r="Q189" s="78"/>
      <c r="R189" s="78"/>
      <c r="S189" s="78"/>
      <c r="T189" s="78"/>
      <c r="U189" s="78"/>
    </row>
    <row r="190" spans="10:21" x14ac:dyDescent="0.25">
      <c r="J190" s="78"/>
      <c r="K190" s="78"/>
      <c r="L190" s="113"/>
      <c r="M190" s="78"/>
      <c r="N190" s="78"/>
      <c r="O190" s="78"/>
      <c r="P190" s="78"/>
      <c r="Q190" s="78"/>
      <c r="R190" s="78"/>
      <c r="S190" s="78"/>
      <c r="T190" s="78"/>
      <c r="U190" s="78"/>
    </row>
    <row r="191" spans="10:21" x14ac:dyDescent="0.25">
      <c r="J191" s="78"/>
      <c r="K191" s="78"/>
      <c r="L191" s="113"/>
      <c r="M191" s="78"/>
      <c r="N191" s="78"/>
      <c r="O191" s="78"/>
      <c r="P191" s="78"/>
      <c r="Q191" s="78"/>
      <c r="R191" s="78"/>
      <c r="S191" s="78"/>
      <c r="T191" s="78"/>
      <c r="U191" s="78"/>
    </row>
    <row r="192" spans="10:21" x14ac:dyDescent="0.25">
      <c r="J192" s="78"/>
      <c r="K192" s="78"/>
      <c r="L192" s="113"/>
      <c r="M192" s="78"/>
      <c r="N192" s="78"/>
      <c r="O192" s="78"/>
      <c r="P192" s="78"/>
      <c r="Q192" s="78"/>
      <c r="R192" s="78"/>
      <c r="S192" s="78"/>
      <c r="T192" s="78"/>
      <c r="U192" s="78"/>
    </row>
    <row r="193" spans="10:21" x14ac:dyDescent="0.25">
      <c r="J193" s="78"/>
      <c r="K193" s="78"/>
      <c r="L193" s="113"/>
      <c r="M193" s="78"/>
      <c r="N193" s="78"/>
      <c r="O193" s="78"/>
      <c r="P193" s="78"/>
      <c r="Q193" s="78"/>
      <c r="R193" s="78"/>
      <c r="S193" s="78"/>
      <c r="T193" s="78"/>
      <c r="U193" s="78"/>
    </row>
    <row r="194" spans="10:21" x14ac:dyDescent="0.25">
      <c r="J194" s="78"/>
      <c r="K194" s="78"/>
      <c r="L194" s="113"/>
      <c r="M194" s="78"/>
      <c r="N194" s="78"/>
      <c r="O194" s="78"/>
      <c r="P194" s="78"/>
      <c r="Q194" s="78"/>
      <c r="R194" s="78"/>
      <c r="S194" s="78"/>
      <c r="T194" s="78"/>
      <c r="U194" s="78"/>
    </row>
    <row r="195" spans="10:21" x14ac:dyDescent="0.25">
      <c r="J195" s="78"/>
      <c r="K195" s="78"/>
      <c r="L195" s="113"/>
      <c r="M195" s="78"/>
      <c r="N195" s="78"/>
      <c r="O195" s="78"/>
      <c r="P195" s="78"/>
      <c r="Q195" s="78"/>
      <c r="R195" s="78"/>
      <c r="S195" s="78"/>
      <c r="T195" s="78"/>
      <c r="U195" s="78"/>
    </row>
    <row r="196" spans="10:21" x14ac:dyDescent="0.25">
      <c r="J196" s="78"/>
      <c r="K196" s="78"/>
      <c r="L196" s="113"/>
      <c r="M196" s="78"/>
      <c r="N196" s="78"/>
      <c r="O196" s="78"/>
      <c r="P196" s="78"/>
      <c r="Q196" s="78"/>
      <c r="R196" s="78"/>
      <c r="S196" s="78"/>
      <c r="T196" s="78"/>
      <c r="U196" s="78"/>
    </row>
    <row r="197" spans="10:21" x14ac:dyDescent="0.25">
      <c r="J197" s="78"/>
      <c r="K197" s="78"/>
      <c r="L197" s="113"/>
      <c r="M197" s="78"/>
      <c r="N197" s="78"/>
      <c r="O197" s="78"/>
      <c r="P197" s="78"/>
      <c r="Q197" s="78"/>
      <c r="R197" s="78"/>
      <c r="S197" s="78"/>
      <c r="T197" s="78"/>
      <c r="U197" s="78"/>
    </row>
    <row r="198" spans="10:21" x14ac:dyDescent="0.25">
      <c r="J198" s="78"/>
      <c r="K198" s="78"/>
      <c r="L198" s="113"/>
      <c r="M198" s="78"/>
      <c r="N198" s="78"/>
      <c r="O198" s="78"/>
      <c r="P198" s="78"/>
      <c r="Q198" s="78"/>
      <c r="R198" s="78"/>
      <c r="S198" s="78"/>
      <c r="T198" s="78"/>
      <c r="U198" s="78"/>
    </row>
    <row r="199" spans="10:21" x14ac:dyDescent="0.25">
      <c r="J199" s="78"/>
      <c r="K199" s="78"/>
      <c r="L199" s="113"/>
      <c r="M199" s="78"/>
      <c r="N199" s="78"/>
      <c r="O199" s="78"/>
      <c r="P199" s="78"/>
      <c r="Q199" s="78"/>
      <c r="R199" s="78"/>
      <c r="S199" s="78"/>
      <c r="T199" s="78"/>
      <c r="U199" s="78"/>
    </row>
    <row r="200" spans="10:21" x14ac:dyDescent="0.25">
      <c r="J200" s="78"/>
      <c r="K200" s="78"/>
      <c r="L200" s="113"/>
      <c r="M200" s="78"/>
      <c r="N200" s="78"/>
      <c r="O200" s="78"/>
      <c r="P200" s="78"/>
      <c r="Q200" s="78"/>
      <c r="R200" s="78"/>
      <c r="S200" s="78"/>
      <c r="T200" s="78"/>
      <c r="U200" s="78"/>
    </row>
    <row r="201" spans="10:21" x14ac:dyDescent="0.25">
      <c r="J201" s="78"/>
      <c r="K201" s="78"/>
      <c r="L201" s="113"/>
      <c r="M201" s="78"/>
      <c r="N201" s="78"/>
      <c r="O201" s="78"/>
      <c r="P201" s="78"/>
      <c r="Q201" s="78"/>
      <c r="R201" s="78"/>
      <c r="S201" s="78"/>
      <c r="T201" s="78"/>
      <c r="U201" s="78"/>
    </row>
    <row r="202" spans="10:21" x14ac:dyDescent="0.25">
      <c r="J202" s="78"/>
      <c r="K202" s="78"/>
      <c r="L202" s="113"/>
      <c r="M202" s="78"/>
      <c r="N202" s="78"/>
      <c r="O202" s="78"/>
      <c r="P202" s="78"/>
      <c r="Q202" s="78"/>
      <c r="R202" s="78"/>
      <c r="S202" s="78"/>
      <c r="T202" s="78"/>
      <c r="U202" s="78"/>
    </row>
    <row r="203" spans="10:21" x14ac:dyDescent="0.25">
      <c r="J203" s="78"/>
      <c r="K203" s="78"/>
      <c r="L203" s="113"/>
      <c r="M203" s="78"/>
      <c r="N203" s="78"/>
      <c r="O203" s="78"/>
      <c r="P203" s="78"/>
      <c r="Q203" s="78"/>
      <c r="R203" s="78"/>
      <c r="S203" s="78"/>
      <c r="T203" s="78"/>
      <c r="U203" s="78"/>
    </row>
    <row r="204" spans="10:21" x14ac:dyDescent="0.25">
      <c r="J204" s="78"/>
      <c r="K204" s="78"/>
      <c r="L204" s="113"/>
      <c r="M204" s="78"/>
      <c r="N204" s="78"/>
      <c r="O204" s="78"/>
      <c r="P204" s="78"/>
      <c r="Q204" s="78"/>
      <c r="R204" s="78"/>
      <c r="S204" s="78"/>
      <c r="T204" s="78"/>
      <c r="U204" s="78"/>
    </row>
    <row r="205" spans="10:21" x14ac:dyDescent="0.25">
      <c r="J205" s="78"/>
      <c r="K205" s="78"/>
      <c r="L205" s="113"/>
      <c r="M205" s="78"/>
      <c r="N205" s="78"/>
      <c r="O205" s="78"/>
      <c r="P205" s="78"/>
      <c r="Q205" s="78"/>
      <c r="R205" s="78"/>
      <c r="S205" s="78"/>
      <c r="T205" s="78"/>
      <c r="U205" s="78"/>
    </row>
    <row r="206" spans="10:21" x14ac:dyDescent="0.25">
      <c r="J206" s="78"/>
      <c r="K206" s="78"/>
      <c r="L206" s="113"/>
      <c r="M206" s="78"/>
      <c r="N206" s="78"/>
      <c r="O206" s="78"/>
      <c r="P206" s="78"/>
      <c r="Q206" s="78"/>
      <c r="R206" s="78"/>
      <c r="S206" s="78"/>
      <c r="T206" s="78"/>
      <c r="U206" s="78"/>
    </row>
    <row r="207" spans="10:21" x14ac:dyDescent="0.25">
      <c r="J207" s="78"/>
      <c r="K207" s="78"/>
      <c r="L207" s="113"/>
      <c r="M207" s="78"/>
      <c r="N207" s="78"/>
      <c r="O207" s="78"/>
      <c r="P207" s="78"/>
      <c r="Q207" s="78"/>
      <c r="R207" s="78"/>
      <c r="S207" s="78"/>
      <c r="T207" s="78"/>
      <c r="U207" s="78"/>
    </row>
    <row r="208" spans="10:21" x14ac:dyDescent="0.25">
      <c r="J208" s="78"/>
      <c r="K208" s="78"/>
      <c r="L208" s="113"/>
      <c r="M208" s="78"/>
      <c r="N208" s="78"/>
      <c r="O208" s="78"/>
      <c r="P208" s="78"/>
      <c r="Q208" s="78"/>
      <c r="R208" s="78"/>
      <c r="S208" s="78"/>
      <c r="T208" s="78"/>
      <c r="U208" s="78"/>
    </row>
    <row r="209" spans="10:21" x14ac:dyDescent="0.25">
      <c r="J209" s="78"/>
      <c r="K209" s="78"/>
      <c r="L209" s="113"/>
      <c r="M209" s="78"/>
      <c r="N209" s="78"/>
      <c r="O209" s="78"/>
      <c r="P209" s="78"/>
      <c r="Q209" s="78"/>
      <c r="R209" s="78"/>
      <c r="S209" s="78"/>
      <c r="T209" s="78"/>
      <c r="U209" s="78"/>
    </row>
    <row r="210" spans="10:21" x14ac:dyDescent="0.25">
      <c r="J210" s="78"/>
      <c r="K210" s="78"/>
      <c r="L210" s="113"/>
      <c r="M210" s="78"/>
      <c r="N210" s="78"/>
      <c r="O210" s="78"/>
      <c r="P210" s="78"/>
      <c r="Q210" s="78"/>
      <c r="R210" s="78"/>
      <c r="S210" s="78"/>
      <c r="T210" s="78"/>
      <c r="U210" s="78"/>
    </row>
    <row r="211" spans="10:21" x14ac:dyDescent="0.25">
      <c r="J211" s="78"/>
      <c r="K211" s="78"/>
      <c r="L211" s="113"/>
      <c r="M211" s="78"/>
      <c r="N211" s="78"/>
      <c r="O211" s="78"/>
      <c r="P211" s="78"/>
      <c r="Q211" s="78"/>
      <c r="R211" s="78"/>
      <c r="S211" s="78"/>
      <c r="T211" s="78"/>
      <c r="U211" s="78"/>
    </row>
    <row r="212" spans="10:21" x14ac:dyDescent="0.25">
      <c r="J212" s="78"/>
      <c r="K212" s="78"/>
      <c r="L212" s="113"/>
      <c r="M212" s="78"/>
      <c r="N212" s="78"/>
      <c r="O212" s="78"/>
      <c r="P212" s="78"/>
      <c r="Q212" s="78"/>
      <c r="R212" s="78"/>
      <c r="S212" s="78"/>
      <c r="T212" s="78"/>
      <c r="U212" s="78"/>
    </row>
    <row r="213" spans="10:21" x14ac:dyDescent="0.25">
      <c r="J213" s="78"/>
      <c r="K213" s="78"/>
      <c r="L213" s="113"/>
      <c r="M213" s="78"/>
      <c r="N213" s="78"/>
      <c r="O213" s="78"/>
      <c r="P213" s="78"/>
      <c r="Q213" s="78"/>
      <c r="R213" s="78"/>
      <c r="S213" s="78"/>
      <c r="T213" s="78"/>
      <c r="U213" s="78"/>
    </row>
    <row r="214" spans="10:21" x14ac:dyDescent="0.25">
      <c r="J214" s="78"/>
      <c r="K214" s="78"/>
      <c r="L214" s="113"/>
      <c r="M214" s="78"/>
      <c r="N214" s="78"/>
      <c r="O214" s="78"/>
      <c r="P214" s="78"/>
      <c r="Q214" s="78"/>
      <c r="R214" s="78"/>
      <c r="S214" s="78"/>
      <c r="T214" s="78"/>
      <c r="U214" s="78"/>
    </row>
    <row r="215" spans="10:21" x14ac:dyDescent="0.25">
      <c r="J215" s="78"/>
      <c r="K215" s="78"/>
      <c r="L215" s="113"/>
      <c r="M215" s="78"/>
      <c r="N215" s="78"/>
      <c r="O215" s="78"/>
      <c r="P215" s="78"/>
      <c r="Q215" s="78"/>
      <c r="R215" s="78"/>
      <c r="S215" s="78"/>
      <c r="T215" s="78"/>
      <c r="U215" s="78"/>
    </row>
    <row r="216" spans="10:21" x14ac:dyDescent="0.25">
      <c r="J216" s="78"/>
      <c r="K216" s="78"/>
      <c r="L216" s="113"/>
      <c r="M216" s="78"/>
      <c r="N216" s="78"/>
      <c r="O216" s="78"/>
      <c r="P216" s="78"/>
      <c r="Q216" s="78"/>
      <c r="R216" s="78"/>
      <c r="S216" s="78"/>
      <c r="T216" s="78"/>
      <c r="U216" s="78"/>
    </row>
    <row r="217" spans="10:21" x14ac:dyDescent="0.25">
      <c r="J217" s="78"/>
      <c r="K217" s="78"/>
      <c r="L217" s="113"/>
      <c r="M217" s="78"/>
      <c r="N217" s="78"/>
      <c r="O217" s="78"/>
      <c r="P217" s="78"/>
      <c r="Q217" s="78"/>
      <c r="R217" s="78"/>
      <c r="S217" s="78"/>
      <c r="T217" s="78"/>
      <c r="U217" s="78"/>
    </row>
    <row r="218" spans="10:21" x14ac:dyDescent="0.25">
      <c r="J218" s="78"/>
      <c r="K218" s="78"/>
      <c r="L218" s="113"/>
      <c r="M218" s="78"/>
      <c r="N218" s="78"/>
      <c r="O218" s="78"/>
      <c r="P218" s="78"/>
      <c r="Q218" s="78"/>
      <c r="R218" s="78"/>
      <c r="S218" s="78"/>
      <c r="T218" s="78"/>
      <c r="U218" s="78"/>
    </row>
    <row r="219" spans="10:21" x14ac:dyDescent="0.25">
      <c r="J219" s="78"/>
      <c r="K219" s="78"/>
      <c r="L219" s="113"/>
      <c r="M219" s="78"/>
      <c r="N219" s="78"/>
      <c r="O219" s="78"/>
      <c r="P219" s="78"/>
      <c r="Q219" s="78"/>
      <c r="R219" s="78"/>
      <c r="S219" s="78"/>
      <c r="T219" s="78"/>
      <c r="U219" s="78"/>
    </row>
    <row r="220" spans="10:21" x14ac:dyDescent="0.25">
      <c r="J220" s="78"/>
      <c r="K220" s="78"/>
      <c r="L220" s="113"/>
      <c r="M220" s="78"/>
      <c r="N220" s="78"/>
      <c r="O220" s="78"/>
      <c r="P220" s="78"/>
      <c r="Q220" s="78"/>
      <c r="R220" s="78"/>
      <c r="S220" s="78"/>
      <c r="T220" s="78"/>
      <c r="U220" s="78"/>
    </row>
    <row r="221" spans="10:21" x14ac:dyDescent="0.25">
      <c r="J221" s="78"/>
      <c r="K221" s="78"/>
      <c r="L221" s="113"/>
      <c r="M221" s="78"/>
      <c r="N221" s="78"/>
      <c r="O221" s="78"/>
      <c r="P221" s="78"/>
      <c r="Q221" s="78"/>
      <c r="R221" s="78"/>
      <c r="S221" s="78"/>
      <c r="T221" s="78"/>
      <c r="U221" s="78"/>
    </row>
    <row r="222" spans="10:21" x14ac:dyDescent="0.25">
      <c r="J222" s="78"/>
      <c r="K222" s="78"/>
      <c r="L222" s="113"/>
      <c r="M222" s="78"/>
      <c r="N222" s="78"/>
      <c r="O222" s="78"/>
      <c r="P222" s="78"/>
      <c r="Q222" s="78"/>
      <c r="R222" s="78"/>
      <c r="S222" s="78"/>
      <c r="T222" s="78"/>
      <c r="U222" s="78"/>
    </row>
    <row r="223" spans="10:21" x14ac:dyDescent="0.25">
      <c r="J223" s="78"/>
      <c r="K223" s="78"/>
      <c r="L223" s="113"/>
      <c r="M223" s="78"/>
      <c r="N223" s="78"/>
      <c r="O223" s="78"/>
      <c r="P223" s="78"/>
      <c r="Q223" s="78"/>
      <c r="R223" s="78"/>
      <c r="S223" s="78"/>
      <c r="T223" s="78"/>
      <c r="U223" s="78"/>
    </row>
    <row r="224" spans="10:21" x14ac:dyDescent="0.25">
      <c r="J224" s="78"/>
      <c r="K224" s="78"/>
      <c r="L224" s="113"/>
      <c r="M224" s="78"/>
      <c r="N224" s="78"/>
      <c r="O224" s="78"/>
      <c r="P224" s="78"/>
      <c r="Q224" s="78"/>
      <c r="R224" s="78"/>
      <c r="S224" s="78"/>
      <c r="T224" s="78"/>
      <c r="U224" s="78"/>
    </row>
    <row r="225" spans="10:21" x14ac:dyDescent="0.25">
      <c r="J225" s="78"/>
      <c r="K225" s="78"/>
      <c r="L225" s="113"/>
      <c r="M225" s="78"/>
      <c r="N225" s="78"/>
      <c r="O225" s="78"/>
      <c r="P225" s="78"/>
      <c r="Q225" s="78"/>
      <c r="R225" s="78"/>
      <c r="S225" s="78"/>
      <c r="T225" s="78"/>
      <c r="U225" s="78"/>
    </row>
    <row r="226" spans="10:21" x14ac:dyDescent="0.25">
      <c r="J226" s="78"/>
      <c r="K226" s="78"/>
      <c r="L226" s="113"/>
      <c r="M226" s="78"/>
      <c r="N226" s="78"/>
      <c r="O226" s="78"/>
      <c r="P226" s="78"/>
      <c r="Q226" s="78"/>
      <c r="R226" s="78"/>
      <c r="S226" s="78"/>
      <c r="T226" s="78"/>
      <c r="U226" s="78"/>
    </row>
    <row r="227" spans="10:21" x14ac:dyDescent="0.25">
      <c r="J227" s="78"/>
      <c r="K227" s="78"/>
      <c r="L227" s="113"/>
      <c r="M227" s="78"/>
      <c r="N227" s="78"/>
      <c r="O227" s="78"/>
      <c r="P227" s="78"/>
      <c r="Q227" s="78"/>
      <c r="R227" s="78"/>
      <c r="S227" s="78"/>
      <c r="T227" s="78"/>
      <c r="U227" s="78"/>
    </row>
    <row r="228" spans="10:21" x14ac:dyDescent="0.25">
      <c r="J228" s="78"/>
      <c r="K228" s="78"/>
      <c r="L228" s="113"/>
      <c r="M228" s="78"/>
      <c r="N228" s="78"/>
      <c r="O228" s="78"/>
      <c r="P228" s="78"/>
      <c r="Q228" s="78"/>
      <c r="R228" s="78"/>
      <c r="S228" s="78"/>
      <c r="T228" s="78"/>
      <c r="U228" s="78"/>
    </row>
    <row r="229" spans="10:21" x14ac:dyDescent="0.25">
      <c r="J229" s="78"/>
      <c r="K229" s="78"/>
      <c r="L229" s="113"/>
      <c r="M229" s="78"/>
      <c r="N229" s="78"/>
      <c r="O229" s="78"/>
      <c r="P229" s="78"/>
      <c r="Q229" s="78"/>
      <c r="R229" s="78"/>
      <c r="S229" s="78"/>
      <c r="T229" s="78"/>
      <c r="U229" s="78"/>
    </row>
    <row r="230" spans="10:21" x14ac:dyDescent="0.25">
      <c r="J230" s="78"/>
      <c r="K230" s="78"/>
      <c r="L230" s="113"/>
      <c r="M230" s="78"/>
      <c r="N230" s="78"/>
      <c r="O230" s="78"/>
      <c r="P230" s="78"/>
      <c r="Q230" s="78"/>
      <c r="R230" s="78"/>
      <c r="S230" s="78"/>
      <c r="T230" s="78"/>
      <c r="U230" s="78"/>
    </row>
    <row r="231" spans="10:21" x14ac:dyDescent="0.25">
      <c r="J231" s="78"/>
      <c r="K231" s="78"/>
      <c r="L231" s="113"/>
      <c r="M231" s="78"/>
      <c r="N231" s="78"/>
      <c r="O231" s="78"/>
      <c r="P231" s="78"/>
      <c r="Q231" s="78"/>
      <c r="R231" s="78"/>
      <c r="S231" s="78"/>
      <c r="T231" s="78"/>
      <c r="U231" s="78"/>
    </row>
    <row r="232" spans="10:21" x14ac:dyDescent="0.25">
      <c r="J232" s="78"/>
      <c r="K232" s="78"/>
      <c r="L232" s="113"/>
      <c r="M232" s="78"/>
      <c r="N232" s="78"/>
      <c r="O232" s="78"/>
      <c r="P232" s="78"/>
      <c r="Q232" s="78"/>
      <c r="R232" s="78"/>
      <c r="S232" s="78"/>
      <c r="T232" s="78"/>
      <c r="U232" s="78"/>
    </row>
    <row r="233" spans="10:21" x14ac:dyDescent="0.25">
      <c r="J233" s="78"/>
      <c r="K233" s="78"/>
      <c r="L233" s="113"/>
      <c r="M233" s="78"/>
      <c r="N233" s="78"/>
      <c r="O233" s="78"/>
      <c r="P233" s="78"/>
      <c r="Q233" s="78"/>
      <c r="R233" s="78"/>
      <c r="S233" s="78"/>
      <c r="T233" s="78"/>
      <c r="U233" s="78"/>
    </row>
    <row r="234" spans="10:21" x14ac:dyDescent="0.25">
      <c r="J234" s="78"/>
      <c r="K234" s="78"/>
      <c r="L234" s="113"/>
      <c r="M234" s="78"/>
      <c r="N234" s="78"/>
      <c r="O234" s="78"/>
      <c r="P234" s="78"/>
      <c r="Q234" s="78"/>
      <c r="R234" s="78"/>
      <c r="S234" s="78"/>
      <c r="T234" s="78"/>
      <c r="U234" s="78"/>
    </row>
    <row r="235" spans="10:21" x14ac:dyDescent="0.25">
      <c r="J235" s="78"/>
      <c r="K235" s="78"/>
      <c r="L235" s="113"/>
      <c r="M235" s="78"/>
      <c r="N235" s="78"/>
      <c r="O235" s="78"/>
      <c r="P235" s="78"/>
      <c r="Q235" s="78"/>
      <c r="R235" s="78"/>
      <c r="S235" s="78"/>
      <c r="T235" s="78"/>
      <c r="U235" s="78"/>
    </row>
    <row r="236" spans="10:21" x14ac:dyDescent="0.25">
      <c r="J236" s="78"/>
      <c r="K236" s="78"/>
      <c r="L236" s="113"/>
      <c r="M236" s="78"/>
      <c r="N236" s="78"/>
      <c r="O236" s="78"/>
      <c r="P236" s="78"/>
      <c r="Q236" s="78"/>
      <c r="R236" s="78"/>
      <c r="S236" s="78"/>
      <c r="T236" s="78"/>
      <c r="U236" s="78"/>
    </row>
    <row r="237" spans="10:21" x14ac:dyDescent="0.25">
      <c r="J237" s="78"/>
      <c r="K237" s="78"/>
      <c r="L237" s="113"/>
      <c r="M237" s="78"/>
      <c r="N237" s="78"/>
      <c r="O237" s="78"/>
      <c r="P237" s="78"/>
      <c r="Q237" s="78"/>
      <c r="R237" s="78"/>
      <c r="S237" s="78"/>
      <c r="T237" s="78"/>
      <c r="U237" s="78"/>
    </row>
    <row r="238" spans="10:21" x14ac:dyDescent="0.25">
      <c r="J238" s="78"/>
      <c r="K238" s="78"/>
      <c r="L238" s="113"/>
      <c r="M238" s="78"/>
      <c r="N238" s="78"/>
      <c r="O238" s="78"/>
      <c r="P238" s="78"/>
      <c r="Q238" s="78"/>
      <c r="R238" s="78"/>
      <c r="S238" s="78"/>
      <c r="T238" s="78"/>
      <c r="U238" s="78"/>
    </row>
    <row r="239" spans="10:21" x14ac:dyDescent="0.25">
      <c r="J239" s="78"/>
      <c r="K239" s="78"/>
      <c r="L239" s="113"/>
      <c r="M239" s="78"/>
      <c r="N239" s="78"/>
      <c r="O239" s="78"/>
      <c r="P239" s="78"/>
      <c r="Q239" s="78"/>
      <c r="R239" s="78"/>
      <c r="S239" s="78"/>
      <c r="T239" s="78"/>
      <c r="U239" s="78"/>
    </row>
    <row r="240" spans="10:21" x14ac:dyDescent="0.25">
      <c r="J240" s="78"/>
      <c r="K240" s="78"/>
      <c r="L240" s="113"/>
      <c r="M240" s="78"/>
      <c r="N240" s="78"/>
      <c r="O240" s="78"/>
      <c r="P240" s="78"/>
      <c r="Q240" s="78"/>
      <c r="R240" s="78"/>
      <c r="S240" s="78"/>
      <c r="T240" s="78"/>
      <c r="U240" s="78"/>
    </row>
    <row r="241" spans="10:21" x14ac:dyDescent="0.25">
      <c r="J241" s="78"/>
      <c r="K241" s="78"/>
      <c r="L241" s="113"/>
      <c r="M241" s="78"/>
      <c r="N241" s="78"/>
      <c r="O241" s="78"/>
      <c r="P241" s="78"/>
      <c r="Q241" s="78"/>
      <c r="R241" s="78"/>
      <c r="S241" s="78"/>
      <c r="T241" s="78"/>
      <c r="U241" s="78"/>
    </row>
    <row r="242" spans="10:21" x14ac:dyDescent="0.25">
      <c r="J242" s="78"/>
      <c r="K242" s="78"/>
      <c r="L242" s="113"/>
      <c r="M242" s="78"/>
      <c r="N242" s="78"/>
      <c r="O242" s="78"/>
      <c r="P242" s="78"/>
      <c r="Q242" s="78"/>
      <c r="R242" s="78"/>
      <c r="S242" s="78"/>
      <c r="T242" s="78"/>
      <c r="U242" s="78"/>
    </row>
    <row r="243" spans="10:21" x14ac:dyDescent="0.25">
      <c r="J243" s="78"/>
      <c r="K243" s="78"/>
      <c r="L243" s="113"/>
      <c r="M243" s="78"/>
      <c r="N243" s="78"/>
      <c r="O243" s="78"/>
      <c r="P243" s="78"/>
      <c r="Q243" s="78"/>
      <c r="R243" s="78"/>
      <c r="S243" s="78"/>
      <c r="T243" s="78"/>
      <c r="U243" s="78"/>
    </row>
    <row r="244" spans="10:21" x14ac:dyDescent="0.25">
      <c r="J244" s="78"/>
      <c r="K244" s="78"/>
      <c r="L244" s="113"/>
      <c r="M244" s="78"/>
      <c r="N244" s="78"/>
      <c r="O244" s="78"/>
      <c r="P244" s="78"/>
      <c r="Q244" s="78"/>
      <c r="R244" s="78"/>
      <c r="S244" s="78"/>
      <c r="T244" s="78"/>
      <c r="U244" s="78"/>
    </row>
    <row r="245" spans="10:21" x14ac:dyDescent="0.25">
      <c r="J245" s="78"/>
      <c r="K245" s="78"/>
      <c r="L245" s="113"/>
      <c r="M245" s="78"/>
      <c r="N245" s="78"/>
      <c r="O245" s="78"/>
      <c r="P245" s="78"/>
      <c r="Q245" s="78"/>
      <c r="R245" s="78"/>
      <c r="S245" s="78"/>
      <c r="T245" s="78"/>
      <c r="U245" s="78"/>
    </row>
    <row r="246" spans="10:21" x14ac:dyDescent="0.25">
      <c r="J246" s="78"/>
      <c r="K246" s="78"/>
      <c r="L246" s="113"/>
      <c r="M246" s="78"/>
      <c r="N246" s="78"/>
      <c r="O246" s="78"/>
      <c r="P246" s="78"/>
      <c r="Q246" s="78"/>
      <c r="R246" s="78"/>
      <c r="S246" s="78"/>
      <c r="T246" s="78"/>
      <c r="U246" s="78"/>
    </row>
    <row r="247" spans="10:21" x14ac:dyDescent="0.25">
      <c r="J247" s="78"/>
      <c r="K247" s="78"/>
      <c r="L247" s="113"/>
      <c r="M247" s="78"/>
      <c r="N247" s="78"/>
      <c r="O247" s="78"/>
      <c r="P247" s="78"/>
      <c r="Q247" s="78"/>
      <c r="R247" s="78"/>
      <c r="S247" s="78"/>
      <c r="T247" s="78"/>
      <c r="U247" s="78"/>
    </row>
    <row r="248" spans="10:21" x14ac:dyDescent="0.25">
      <c r="J248" s="78"/>
      <c r="K248" s="78"/>
      <c r="L248" s="113"/>
      <c r="M248" s="78"/>
      <c r="N248" s="78"/>
      <c r="O248" s="78"/>
      <c r="P248" s="78"/>
      <c r="Q248" s="78"/>
      <c r="R248" s="78"/>
      <c r="S248" s="78"/>
      <c r="T248" s="78"/>
      <c r="U248" s="78"/>
    </row>
    <row r="249" spans="10:21" x14ac:dyDescent="0.25">
      <c r="J249" s="78"/>
      <c r="K249" s="78"/>
      <c r="L249" s="113"/>
      <c r="M249" s="78"/>
      <c r="N249" s="78"/>
      <c r="O249" s="78"/>
      <c r="P249" s="78"/>
      <c r="Q249" s="78"/>
      <c r="R249" s="78"/>
      <c r="S249" s="78"/>
      <c r="T249" s="78"/>
      <c r="U249" s="78"/>
    </row>
    <row r="250" spans="10:21" x14ac:dyDescent="0.25">
      <c r="J250" s="78"/>
      <c r="K250" s="78"/>
      <c r="L250" s="113"/>
      <c r="M250" s="78"/>
      <c r="N250" s="78"/>
      <c r="O250" s="78"/>
      <c r="P250" s="78"/>
      <c r="Q250" s="78"/>
      <c r="R250" s="78"/>
      <c r="S250" s="78"/>
      <c r="T250" s="78"/>
      <c r="U250" s="78"/>
    </row>
    <row r="251" spans="10:21" x14ac:dyDescent="0.25">
      <c r="J251" s="78"/>
      <c r="K251" s="78"/>
      <c r="L251" s="113"/>
      <c r="M251" s="78"/>
      <c r="N251" s="78"/>
      <c r="O251" s="78"/>
      <c r="P251" s="78"/>
      <c r="Q251" s="78"/>
      <c r="R251" s="78"/>
      <c r="S251" s="78"/>
      <c r="T251" s="78"/>
      <c r="U251" s="78"/>
    </row>
    <row r="252" spans="10:21" x14ac:dyDescent="0.25">
      <c r="J252" s="78"/>
      <c r="K252" s="78"/>
      <c r="L252" s="113"/>
      <c r="M252" s="78"/>
      <c r="N252" s="78"/>
      <c r="O252" s="78"/>
      <c r="P252" s="78"/>
      <c r="Q252" s="78"/>
      <c r="R252" s="78"/>
      <c r="S252" s="78"/>
      <c r="T252" s="78"/>
      <c r="U252" s="78"/>
    </row>
    <row r="253" spans="10:21" x14ac:dyDescent="0.25">
      <c r="J253" s="78"/>
      <c r="K253" s="78"/>
      <c r="L253" s="113"/>
      <c r="M253" s="78"/>
      <c r="N253" s="78"/>
      <c r="O253" s="78"/>
      <c r="P253" s="78"/>
      <c r="Q253" s="78"/>
      <c r="R253" s="78"/>
      <c r="S253" s="78"/>
      <c r="T253" s="78"/>
      <c r="U253" s="78"/>
    </row>
    <row r="254" spans="10:21" x14ac:dyDescent="0.25">
      <c r="J254" s="78"/>
      <c r="K254" s="78"/>
      <c r="L254" s="113"/>
      <c r="M254" s="78"/>
      <c r="N254" s="78"/>
      <c r="O254" s="78"/>
      <c r="P254" s="78"/>
      <c r="Q254" s="78"/>
      <c r="R254" s="78"/>
      <c r="S254" s="78"/>
      <c r="T254" s="78"/>
      <c r="U254" s="78"/>
    </row>
    <row r="255" spans="10:21" x14ac:dyDescent="0.25">
      <c r="J255" s="78"/>
      <c r="K255" s="78"/>
      <c r="L255" s="113"/>
      <c r="M255" s="78"/>
      <c r="N255" s="78"/>
      <c r="O255" s="78"/>
      <c r="P255" s="78"/>
      <c r="Q255" s="78"/>
      <c r="R255" s="78"/>
      <c r="S255" s="78"/>
      <c r="T255" s="78"/>
      <c r="U255" s="78"/>
    </row>
    <row r="256" spans="10:21" x14ac:dyDescent="0.25">
      <c r="J256" s="78"/>
      <c r="K256" s="78"/>
      <c r="L256" s="113"/>
      <c r="M256" s="78"/>
      <c r="N256" s="78"/>
      <c r="O256" s="78"/>
      <c r="P256" s="78"/>
      <c r="Q256" s="78"/>
      <c r="R256" s="78"/>
      <c r="S256" s="78"/>
      <c r="T256" s="78"/>
      <c r="U256" s="78"/>
    </row>
    <row r="257" spans="10:21" x14ac:dyDescent="0.25">
      <c r="J257" s="78"/>
      <c r="K257" s="78"/>
      <c r="L257" s="113"/>
      <c r="M257" s="78"/>
      <c r="N257" s="78"/>
      <c r="O257" s="78"/>
      <c r="P257" s="78"/>
      <c r="Q257" s="78"/>
      <c r="R257" s="78"/>
      <c r="S257" s="78"/>
      <c r="T257" s="78"/>
      <c r="U257" s="78"/>
    </row>
    <row r="258" spans="10:21" x14ac:dyDescent="0.25">
      <c r="J258" s="78"/>
      <c r="K258" s="78"/>
      <c r="L258" s="113"/>
      <c r="M258" s="78"/>
      <c r="N258" s="78"/>
      <c r="O258" s="78"/>
      <c r="P258" s="78"/>
      <c r="Q258" s="78"/>
      <c r="R258" s="78"/>
      <c r="S258" s="78"/>
      <c r="T258" s="78"/>
      <c r="U258" s="78"/>
    </row>
    <row r="259" spans="10:21" x14ac:dyDescent="0.25">
      <c r="J259" s="78"/>
      <c r="K259" s="78"/>
      <c r="L259" s="113"/>
      <c r="M259" s="78"/>
      <c r="N259" s="78"/>
      <c r="O259" s="78"/>
      <c r="P259" s="78"/>
      <c r="Q259" s="78"/>
      <c r="R259" s="78"/>
      <c r="S259" s="78"/>
      <c r="T259" s="78"/>
      <c r="U259" s="78"/>
    </row>
    <row r="260" spans="10:21" x14ac:dyDescent="0.25">
      <c r="J260" s="78"/>
      <c r="K260" s="78"/>
      <c r="L260" s="113"/>
      <c r="M260" s="78"/>
      <c r="N260" s="78"/>
      <c r="O260" s="78"/>
      <c r="P260" s="78"/>
      <c r="Q260" s="78"/>
      <c r="R260" s="78"/>
      <c r="S260" s="78"/>
      <c r="T260" s="78"/>
      <c r="U260" s="78"/>
    </row>
    <row r="261" spans="10:21" x14ac:dyDescent="0.25">
      <c r="J261" s="78"/>
      <c r="K261" s="78"/>
      <c r="L261" s="113"/>
      <c r="M261" s="78"/>
      <c r="N261" s="78"/>
      <c r="O261" s="78"/>
      <c r="P261" s="78"/>
      <c r="Q261" s="78"/>
      <c r="R261" s="78"/>
      <c r="S261" s="78"/>
      <c r="T261" s="78"/>
      <c r="U261" s="78"/>
    </row>
    <row r="262" spans="10:21" x14ac:dyDescent="0.25">
      <c r="J262" s="78"/>
      <c r="K262" s="78"/>
      <c r="L262" s="113"/>
      <c r="M262" s="78"/>
      <c r="N262" s="78"/>
      <c r="O262" s="78"/>
      <c r="P262" s="78"/>
      <c r="Q262" s="78"/>
      <c r="R262" s="78"/>
      <c r="S262" s="78"/>
      <c r="T262" s="78"/>
      <c r="U262" s="78"/>
    </row>
    <row r="263" spans="10:21" x14ac:dyDescent="0.25">
      <c r="J263" s="78"/>
      <c r="K263" s="78"/>
      <c r="L263" s="113"/>
      <c r="M263" s="78"/>
      <c r="N263" s="78"/>
      <c r="O263" s="78"/>
      <c r="P263" s="78"/>
      <c r="Q263" s="78"/>
      <c r="R263" s="78"/>
      <c r="S263" s="78"/>
      <c r="T263" s="78"/>
      <c r="U263" s="78"/>
    </row>
    <row r="264" spans="10:21" x14ac:dyDescent="0.25">
      <c r="J264" s="78"/>
      <c r="K264" s="78"/>
      <c r="L264" s="113"/>
      <c r="M264" s="78"/>
      <c r="N264" s="78"/>
      <c r="O264" s="78"/>
      <c r="P264" s="78"/>
      <c r="Q264" s="78"/>
      <c r="R264" s="78"/>
      <c r="S264" s="78"/>
      <c r="T264" s="78"/>
      <c r="U264" s="78"/>
    </row>
    <row r="265" spans="10:21" x14ac:dyDescent="0.25">
      <c r="J265" s="78"/>
      <c r="K265" s="78"/>
      <c r="L265" s="113"/>
      <c r="M265" s="78"/>
      <c r="N265" s="78"/>
      <c r="O265" s="78"/>
      <c r="P265" s="78"/>
      <c r="Q265" s="78"/>
      <c r="R265" s="78"/>
      <c r="S265" s="78"/>
      <c r="T265" s="78"/>
      <c r="U265" s="78"/>
    </row>
    <row r="266" spans="10:21" x14ac:dyDescent="0.25">
      <c r="J266" s="78"/>
      <c r="K266" s="78"/>
      <c r="L266" s="113"/>
      <c r="M266" s="78"/>
      <c r="N266" s="78"/>
      <c r="O266" s="78"/>
      <c r="P266" s="78"/>
      <c r="Q266" s="78"/>
      <c r="R266" s="78"/>
      <c r="S266" s="78"/>
      <c r="T266" s="78"/>
      <c r="U266" s="78"/>
    </row>
    <row r="267" spans="10:21" x14ac:dyDescent="0.25">
      <c r="J267" s="78"/>
      <c r="K267" s="78"/>
      <c r="L267" s="113"/>
      <c r="M267" s="78"/>
      <c r="N267" s="78"/>
      <c r="O267" s="78"/>
      <c r="P267" s="78"/>
      <c r="Q267" s="78"/>
      <c r="R267" s="78"/>
      <c r="S267" s="78"/>
      <c r="T267" s="78"/>
      <c r="U267" s="78"/>
    </row>
    <row r="268" spans="10:21" x14ac:dyDescent="0.25">
      <c r="J268" s="78"/>
      <c r="K268" s="78"/>
      <c r="L268" s="113"/>
      <c r="M268" s="78"/>
      <c r="N268" s="78"/>
      <c r="O268" s="78"/>
      <c r="P268" s="78"/>
      <c r="Q268" s="78"/>
      <c r="R268" s="78"/>
      <c r="S268" s="78"/>
      <c r="T268" s="78"/>
      <c r="U268" s="78"/>
    </row>
    <row r="269" spans="10:21" x14ac:dyDescent="0.25">
      <c r="J269" s="78"/>
      <c r="K269" s="78"/>
      <c r="L269" s="113"/>
      <c r="M269" s="78"/>
      <c r="N269" s="78"/>
      <c r="O269" s="78"/>
      <c r="P269" s="78"/>
      <c r="Q269" s="78"/>
      <c r="R269" s="78"/>
      <c r="S269" s="78"/>
      <c r="T269" s="78"/>
      <c r="U269" s="78"/>
    </row>
    <row r="270" spans="10:21" x14ac:dyDescent="0.25">
      <c r="J270" s="78"/>
      <c r="K270" s="78"/>
      <c r="L270" s="113"/>
      <c r="M270" s="78"/>
      <c r="N270" s="78"/>
      <c r="O270" s="78"/>
      <c r="P270" s="78"/>
      <c r="Q270" s="78"/>
      <c r="R270" s="78"/>
      <c r="S270" s="78"/>
      <c r="T270" s="78"/>
      <c r="U270" s="78"/>
    </row>
    <row r="271" spans="10:21" x14ac:dyDescent="0.25">
      <c r="J271" s="78"/>
      <c r="K271" s="78"/>
      <c r="L271" s="113"/>
      <c r="M271" s="78"/>
      <c r="N271" s="78"/>
      <c r="O271" s="78"/>
      <c r="P271" s="78"/>
      <c r="Q271" s="78"/>
      <c r="R271" s="78"/>
      <c r="S271" s="78"/>
      <c r="T271" s="78"/>
      <c r="U271" s="78"/>
    </row>
    <row r="272" spans="10:21" x14ac:dyDescent="0.25">
      <c r="J272" s="78"/>
      <c r="K272" s="78"/>
      <c r="L272" s="113"/>
      <c r="M272" s="78"/>
      <c r="N272" s="78"/>
      <c r="O272" s="78"/>
      <c r="P272" s="78"/>
      <c r="Q272" s="78"/>
      <c r="R272" s="78"/>
      <c r="S272" s="78"/>
      <c r="T272" s="78"/>
      <c r="U272" s="78"/>
    </row>
    <row r="273" spans="10:21" x14ac:dyDescent="0.25">
      <c r="J273" s="78"/>
      <c r="K273" s="78"/>
      <c r="L273" s="113"/>
      <c r="M273" s="78"/>
      <c r="N273" s="78"/>
      <c r="O273" s="78"/>
      <c r="P273" s="78"/>
      <c r="Q273" s="78"/>
      <c r="R273" s="78"/>
      <c r="S273" s="78"/>
      <c r="T273" s="78"/>
      <c r="U273" s="78"/>
    </row>
    <row r="274" spans="10:21" x14ac:dyDescent="0.25">
      <c r="J274" s="78"/>
      <c r="K274" s="78"/>
      <c r="L274" s="113"/>
      <c r="M274" s="78"/>
      <c r="N274" s="78"/>
      <c r="O274" s="78"/>
      <c r="P274" s="78"/>
      <c r="Q274" s="78"/>
      <c r="R274" s="78"/>
      <c r="S274" s="78"/>
      <c r="T274" s="78"/>
      <c r="U274" s="78"/>
    </row>
    <row r="275" spans="10:21" x14ac:dyDescent="0.25">
      <c r="J275" s="78"/>
      <c r="K275" s="78"/>
      <c r="L275" s="113"/>
      <c r="M275" s="78"/>
      <c r="N275" s="78"/>
      <c r="O275" s="78"/>
      <c r="P275" s="78"/>
      <c r="Q275" s="78"/>
      <c r="R275" s="78"/>
      <c r="S275" s="78"/>
      <c r="T275" s="78"/>
      <c r="U275" s="78"/>
    </row>
    <row r="276" spans="10:21" x14ac:dyDescent="0.25">
      <c r="J276" s="78"/>
      <c r="K276" s="78"/>
      <c r="L276" s="113"/>
      <c r="M276" s="78"/>
      <c r="N276" s="78"/>
      <c r="O276" s="78"/>
      <c r="P276" s="78"/>
      <c r="Q276" s="78"/>
      <c r="R276" s="78"/>
      <c r="S276" s="78"/>
      <c r="T276" s="78"/>
      <c r="U276" s="78"/>
    </row>
    <row r="277" spans="10:21" x14ac:dyDescent="0.25">
      <c r="J277" s="78"/>
      <c r="K277" s="78"/>
      <c r="L277" s="113"/>
      <c r="M277" s="78"/>
      <c r="N277" s="78"/>
      <c r="O277" s="78"/>
      <c r="P277" s="78"/>
      <c r="Q277" s="78"/>
      <c r="R277" s="78"/>
      <c r="S277" s="78"/>
      <c r="T277" s="78"/>
      <c r="U277" s="78"/>
    </row>
    <row r="278" spans="10:21" x14ac:dyDescent="0.25">
      <c r="J278" s="78"/>
      <c r="K278" s="78"/>
      <c r="L278" s="113"/>
      <c r="M278" s="78"/>
      <c r="N278" s="78"/>
      <c r="O278" s="78"/>
      <c r="P278" s="78"/>
      <c r="Q278" s="78"/>
      <c r="R278" s="78"/>
      <c r="S278" s="78"/>
      <c r="T278" s="78"/>
      <c r="U278" s="78"/>
    </row>
    <row r="279" spans="10:21" x14ac:dyDescent="0.25">
      <c r="J279" s="78"/>
      <c r="K279" s="78"/>
      <c r="L279" s="113"/>
      <c r="M279" s="78"/>
      <c r="N279" s="78"/>
      <c r="O279" s="78"/>
      <c r="P279" s="78"/>
      <c r="Q279" s="78"/>
      <c r="R279" s="78"/>
      <c r="S279" s="78"/>
      <c r="T279" s="78"/>
      <c r="U279" s="78"/>
    </row>
    <row r="280" spans="10:21" x14ac:dyDescent="0.25">
      <c r="J280" s="78"/>
      <c r="K280" s="78"/>
      <c r="L280" s="113"/>
      <c r="M280" s="78"/>
      <c r="N280" s="78"/>
      <c r="O280" s="78"/>
      <c r="P280" s="78"/>
      <c r="Q280" s="78"/>
      <c r="R280" s="78"/>
      <c r="S280" s="78"/>
      <c r="T280" s="78"/>
      <c r="U280" s="78"/>
    </row>
    <row r="281" spans="10:21" x14ac:dyDescent="0.25">
      <c r="J281" s="78"/>
      <c r="K281" s="78"/>
      <c r="L281" s="113"/>
      <c r="M281" s="78"/>
      <c r="N281" s="78"/>
      <c r="O281" s="78"/>
      <c r="P281" s="78"/>
      <c r="Q281" s="78"/>
      <c r="R281" s="78"/>
      <c r="S281" s="78"/>
      <c r="T281" s="78"/>
      <c r="U281" s="78"/>
    </row>
    <row r="282" spans="10:21" x14ac:dyDescent="0.25">
      <c r="J282" s="78"/>
      <c r="K282" s="78"/>
      <c r="L282" s="113"/>
      <c r="M282" s="78"/>
      <c r="N282" s="78"/>
      <c r="O282" s="78"/>
      <c r="P282" s="78"/>
      <c r="Q282" s="78"/>
      <c r="R282" s="78"/>
      <c r="S282" s="78"/>
      <c r="T282" s="78"/>
      <c r="U282" s="78"/>
    </row>
    <row r="283" spans="10:21" x14ac:dyDescent="0.25">
      <c r="J283" s="78"/>
      <c r="K283" s="78"/>
      <c r="L283" s="113"/>
      <c r="M283" s="78"/>
      <c r="N283" s="78"/>
      <c r="O283" s="78"/>
      <c r="P283" s="78"/>
      <c r="Q283" s="78"/>
      <c r="R283" s="78"/>
      <c r="S283" s="78"/>
      <c r="T283" s="78"/>
      <c r="U283" s="78"/>
    </row>
    <row r="284" spans="10:21" x14ac:dyDescent="0.25">
      <c r="J284" s="78"/>
      <c r="K284" s="78"/>
      <c r="L284" s="113"/>
      <c r="M284" s="78"/>
      <c r="N284" s="78"/>
      <c r="O284" s="78"/>
      <c r="P284" s="78"/>
      <c r="Q284" s="78"/>
      <c r="R284" s="78"/>
      <c r="S284" s="78"/>
      <c r="T284" s="78"/>
      <c r="U284" s="78"/>
    </row>
    <row r="285" spans="10:21" x14ac:dyDescent="0.25">
      <c r="J285" s="78"/>
      <c r="K285" s="78"/>
      <c r="L285" s="113"/>
      <c r="M285" s="78"/>
      <c r="N285" s="78"/>
      <c r="O285" s="78"/>
      <c r="P285" s="78"/>
      <c r="Q285" s="78"/>
      <c r="R285" s="78"/>
      <c r="S285" s="78"/>
      <c r="T285" s="78"/>
      <c r="U285" s="78"/>
    </row>
    <row r="286" spans="10:21" x14ac:dyDescent="0.25">
      <c r="J286" s="78"/>
      <c r="K286" s="78"/>
      <c r="L286" s="113"/>
      <c r="M286" s="78"/>
      <c r="N286" s="78"/>
      <c r="O286" s="78"/>
      <c r="P286" s="78"/>
      <c r="Q286" s="78"/>
      <c r="R286" s="78"/>
      <c r="S286" s="78"/>
      <c r="T286" s="78"/>
      <c r="U286" s="78"/>
    </row>
    <row r="287" spans="10:21" x14ac:dyDescent="0.25">
      <c r="J287" s="78"/>
      <c r="K287" s="78"/>
      <c r="L287" s="113"/>
      <c r="M287" s="78"/>
      <c r="N287" s="78"/>
      <c r="O287" s="78"/>
      <c r="P287" s="78"/>
      <c r="Q287" s="78"/>
      <c r="R287" s="78"/>
      <c r="S287" s="78"/>
      <c r="T287" s="78"/>
      <c r="U287" s="78"/>
    </row>
    <row r="288" spans="10:21" x14ac:dyDescent="0.25">
      <c r="J288" s="78"/>
      <c r="K288" s="78"/>
      <c r="L288" s="113"/>
      <c r="M288" s="78"/>
      <c r="N288" s="78"/>
      <c r="O288" s="78"/>
      <c r="P288" s="78"/>
      <c r="Q288" s="78"/>
      <c r="R288" s="78"/>
      <c r="S288" s="78"/>
      <c r="T288" s="78"/>
      <c r="U288" s="78"/>
    </row>
    <row r="289" spans="10:21" x14ac:dyDescent="0.25">
      <c r="J289" s="78"/>
      <c r="K289" s="78"/>
      <c r="L289" s="113"/>
      <c r="M289" s="78"/>
      <c r="N289" s="78"/>
      <c r="O289" s="78"/>
      <c r="P289" s="78"/>
      <c r="Q289" s="78"/>
      <c r="R289" s="78"/>
      <c r="S289" s="78"/>
      <c r="T289" s="78"/>
      <c r="U289" s="78"/>
    </row>
    <row r="290" spans="10:21" x14ac:dyDescent="0.25">
      <c r="J290" s="78"/>
      <c r="K290" s="78"/>
      <c r="L290" s="113"/>
      <c r="M290" s="78"/>
      <c r="N290" s="78"/>
      <c r="O290" s="78"/>
      <c r="P290" s="78"/>
      <c r="Q290" s="78"/>
      <c r="R290" s="78"/>
      <c r="S290" s="78"/>
      <c r="T290" s="78"/>
      <c r="U290" s="78"/>
    </row>
    <row r="291" spans="10:21" x14ac:dyDescent="0.25">
      <c r="J291" s="78"/>
      <c r="K291" s="78"/>
      <c r="L291" s="113"/>
      <c r="M291" s="78"/>
      <c r="N291" s="78"/>
      <c r="O291" s="78"/>
      <c r="P291" s="78"/>
      <c r="Q291" s="78"/>
      <c r="R291" s="78"/>
      <c r="S291" s="78"/>
      <c r="T291" s="78"/>
      <c r="U291" s="78"/>
    </row>
    <row r="292" spans="10:21" x14ac:dyDescent="0.25">
      <c r="J292" s="78"/>
      <c r="K292" s="78"/>
      <c r="L292" s="113"/>
      <c r="M292" s="78"/>
      <c r="N292" s="78"/>
      <c r="O292" s="78"/>
      <c r="P292" s="78"/>
      <c r="Q292" s="78"/>
      <c r="R292" s="78"/>
      <c r="S292" s="78"/>
      <c r="T292" s="78"/>
      <c r="U292" s="78"/>
    </row>
    <row r="293" spans="10:21" x14ac:dyDescent="0.25">
      <c r="J293" s="78"/>
      <c r="K293" s="78"/>
      <c r="L293" s="113"/>
      <c r="M293" s="78"/>
      <c r="N293" s="78"/>
      <c r="O293" s="78"/>
      <c r="P293" s="78"/>
      <c r="Q293" s="78"/>
      <c r="R293" s="78"/>
      <c r="S293" s="78"/>
      <c r="T293" s="78"/>
      <c r="U293" s="78"/>
    </row>
    <row r="294" spans="10:21" x14ac:dyDescent="0.25">
      <c r="J294" s="78"/>
      <c r="K294" s="78"/>
      <c r="L294" s="113"/>
      <c r="M294" s="78"/>
      <c r="N294" s="78"/>
      <c r="O294" s="78"/>
      <c r="P294" s="78"/>
      <c r="Q294" s="78"/>
      <c r="R294" s="78"/>
      <c r="S294" s="78"/>
      <c r="T294" s="78"/>
      <c r="U294" s="78"/>
    </row>
    <row r="295" spans="10:21" x14ac:dyDescent="0.25">
      <c r="J295" s="78"/>
      <c r="K295" s="78"/>
      <c r="L295" s="113"/>
      <c r="M295" s="78"/>
      <c r="N295" s="78"/>
      <c r="O295" s="78"/>
      <c r="P295" s="78"/>
      <c r="Q295" s="78"/>
      <c r="R295" s="78"/>
      <c r="S295" s="78"/>
      <c r="T295" s="78"/>
      <c r="U295" s="78"/>
    </row>
    <row r="296" spans="10:21" x14ac:dyDescent="0.25">
      <c r="J296" s="78"/>
      <c r="K296" s="78"/>
      <c r="L296" s="113"/>
      <c r="M296" s="78"/>
      <c r="N296" s="78"/>
      <c r="O296" s="78"/>
      <c r="P296" s="78"/>
      <c r="Q296" s="78"/>
      <c r="R296" s="78"/>
      <c r="S296" s="78"/>
      <c r="T296" s="78"/>
      <c r="U296" s="78"/>
    </row>
    <row r="297" spans="10:21" x14ac:dyDescent="0.25">
      <c r="J297" s="78"/>
      <c r="K297" s="78"/>
      <c r="L297" s="113"/>
      <c r="M297" s="78"/>
      <c r="N297" s="78"/>
      <c r="O297" s="78"/>
      <c r="P297" s="78"/>
      <c r="Q297" s="78"/>
      <c r="R297" s="78"/>
      <c r="S297" s="78"/>
      <c r="T297" s="78"/>
      <c r="U297" s="78"/>
    </row>
    <row r="298" spans="10:21" x14ac:dyDescent="0.25">
      <c r="J298" s="78"/>
      <c r="K298" s="78"/>
      <c r="L298" s="113"/>
      <c r="M298" s="78"/>
      <c r="N298" s="78"/>
      <c r="O298" s="78"/>
      <c r="P298" s="78"/>
      <c r="Q298" s="78"/>
      <c r="R298" s="78"/>
      <c r="S298" s="78"/>
      <c r="T298" s="78"/>
      <c r="U298" s="78"/>
    </row>
    <row r="299" spans="10:21" x14ac:dyDescent="0.25">
      <c r="J299" s="78"/>
      <c r="K299" s="78"/>
      <c r="L299" s="113"/>
      <c r="M299" s="78"/>
      <c r="N299" s="78"/>
      <c r="O299" s="78"/>
      <c r="P299" s="78"/>
      <c r="Q299" s="78"/>
      <c r="R299" s="78"/>
      <c r="S299" s="78"/>
      <c r="T299" s="78"/>
      <c r="U299" s="78"/>
    </row>
    <row r="300" spans="10:21" x14ac:dyDescent="0.25">
      <c r="J300" s="78"/>
      <c r="K300" s="78"/>
      <c r="L300" s="113"/>
      <c r="M300" s="78"/>
      <c r="N300" s="78"/>
      <c r="O300" s="78"/>
      <c r="P300" s="78"/>
      <c r="Q300" s="78"/>
      <c r="R300" s="78"/>
      <c r="S300" s="78"/>
      <c r="T300" s="78"/>
      <c r="U300" s="78"/>
    </row>
    <row r="301" spans="10:21" x14ac:dyDescent="0.25">
      <c r="J301" s="78"/>
      <c r="K301" s="78"/>
      <c r="L301" s="113"/>
      <c r="M301" s="78"/>
      <c r="N301" s="78"/>
      <c r="O301" s="78"/>
      <c r="P301" s="78"/>
      <c r="Q301" s="78"/>
      <c r="R301" s="78"/>
      <c r="S301" s="78"/>
      <c r="T301" s="78"/>
      <c r="U301" s="78"/>
    </row>
    <row r="302" spans="10:21" x14ac:dyDescent="0.25">
      <c r="J302" s="78"/>
      <c r="K302" s="78"/>
      <c r="L302" s="113"/>
      <c r="M302" s="78"/>
      <c r="N302" s="78"/>
      <c r="O302" s="78"/>
      <c r="P302" s="78"/>
      <c r="Q302" s="78"/>
      <c r="R302" s="78"/>
      <c r="S302" s="78"/>
      <c r="T302" s="78"/>
      <c r="U302" s="78"/>
    </row>
    <row r="303" spans="10:21" x14ac:dyDescent="0.25">
      <c r="J303" s="78"/>
      <c r="K303" s="78"/>
      <c r="L303" s="113"/>
      <c r="M303" s="78"/>
      <c r="N303" s="78"/>
      <c r="O303" s="78"/>
      <c r="P303" s="78"/>
      <c r="Q303" s="78"/>
      <c r="R303" s="78"/>
      <c r="S303" s="78"/>
      <c r="T303" s="78"/>
      <c r="U303" s="78"/>
    </row>
    <row r="304" spans="10:21" x14ac:dyDescent="0.25">
      <c r="J304" s="78"/>
      <c r="K304" s="78"/>
      <c r="L304" s="113"/>
      <c r="M304" s="78"/>
      <c r="N304" s="78"/>
      <c r="O304" s="78"/>
      <c r="P304" s="78"/>
      <c r="Q304" s="78"/>
      <c r="R304" s="78"/>
      <c r="S304" s="78"/>
      <c r="T304" s="78"/>
      <c r="U304" s="78"/>
    </row>
    <row r="305" spans="10:21" x14ac:dyDescent="0.25">
      <c r="J305" s="78"/>
      <c r="K305" s="78"/>
      <c r="L305" s="113"/>
      <c r="M305" s="78"/>
      <c r="N305" s="78"/>
      <c r="O305" s="78"/>
      <c r="P305" s="78"/>
      <c r="Q305" s="78"/>
      <c r="R305" s="78"/>
      <c r="S305" s="78"/>
      <c r="T305" s="78"/>
      <c r="U305" s="78"/>
    </row>
    <row r="306" spans="10:21" x14ac:dyDescent="0.25">
      <c r="J306" s="78"/>
      <c r="K306" s="78"/>
      <c r="L306" s="113"/>
      <c r="M306" s="78"/>
      <c r="N306" s="78"/>
      <c r="O306" s="78"/>
      <c r="P306" s="78"/>
      <c r="Q306" s="78"/>
      <c r="R306" s="78"/>
      <c r="S306" s="78"/>
      <c r="T306" s="78"/>
      <c r="U306" s="78"/>
    </row>
    <row r="307" spans="10:21" x14ac:dyDescent="0.25">
      <c r="J307" s="78"/>
      <c r="K307" s="78"/>
      <c r="L307" s="113"/>
      <c r="M307" s="78"/>
      <c r="N307" s="78"/>
      <c r="O307" s="78"/>
      <c r="P307" s="78"/>
      <c r="Q307" s="78"/>
      <c r="R307" s="78"/>
      <c r="S307" s="78"/>
      <c r="T307" s="78"/>
      <c r="U307" s="78"/>
    </row>
    <row r="308" spans="10:21" x14ac:dyDescent="0.25">
      <c r="J308" s="78"/>
      <c r="K308" s="78"/>
      <c r="L308" s="113"/>
      <c r="M308" s="78"/>
      <c r="N308" s="78"/>
      <c r="O308" s="78"/>
      <c r="P308" s="78"/>
      <c r="Q308" s="78"/>
      <c r="R308" s="78"/>
      <c r="S308" s="78"/>
      <c r="T308" s="78"/>
      <c r="U308" s="78"/>
    </row>
    <row r="309" spans="10:21" x14ac:dyDescent="0.25">
      <c r="J309" s="78"/>
      <c r="K309" s="78"/>
      <c r="L309" s="113"/>
      <c r="M309" s="78"/>
      <c r="N309" s="78"/>
      <c r="O309" s="78"/>
      <c r="P309" s="78"/>
      <c r="Q309" s="78"/>
      <c r="R309" s="78"/>
      <c r="S309" s="78"/>
      <c r="T309" s="78"/>
      <c r="U309" s="78"/>
    </row>
    <row r="310" spans="10:21" x14ac:dyDescent="0.25">
      <c r="J310" s="78"/>
      <c r="K310" s="78"/>
      <c r="L310" s="113"/>
      <c r="M310" s="78"/>
      <c r="N310" s="78"/>
      <c r="O310" s="78"/>
      <c r="P310" s="78"/>
      <c r="Q310" s="78"/>
      <c r="R310" s="78"/>
      <c r="S310" s="78"/>
      <c r="T310" s="78"/>
      <c r="U310" s="78"/>
    </row>
    <row r="311" spans="10:21" x14ac:dyDescent="0.25">
      <c r="J311" s="78"/>
      <c r="K311" s="78"/>
      <c r="L311" s="113"/>
      <c r="M311" s="78"/>
      <c r="N311" s="78"/>
      <c r="O311" s="78"/>
      <c r="P311" s="78"/>
      <c r="Q311" s="78"/>
      <c r="R311" s="78"/>
      <c r="S311" s="78"/>
      <c r="T311" s="78"/>
      <c r="U311" s="78"/>
    </row>
    <row r="312" spans="10:21" x14ac:dyDescent="0.25">
      <c r="J312" s="78"/>
      <c r="K312" s="78"/>
      <c r="L312" s="113"/>
      <c r="M312" s="78"/>
      <c r="N312" s="78"/>
      <c r="O312" s="78"/>
      <c r="P312" s="78"/>
      <c r="Q312" s="78"/>
      <c r="R312" s="78"/>
      <c r="S312" s="78"/>
      <c r="T312" s="78"/>
      <c r="U312" s="78"/>
    </row>
    <row r="313" spans="10:21" x14ac:dyDescent="0.25">
      <c r="J313" s="78"/>
      <c r="K313" s="78"/>
      <c r="L313" s="113"/>
      <c r="M313" s="78"/>
      <c r="N313" s="78"/>
      <c r="O313" s="78"/>
      <c r="P313" s="78"/>
      <c r="Q313" s="78"/>
      <c r="R313" s="78"/>
      <c r="S313" s="78"/>
      <c r="T313" s="78"/>
      <c r="U313" s="78"/>
    </row>
    <row r="314" spans="10:21" x14ac:dyDescent="0.25">
      <c r="J314" s="78"/>
      <c r="K314" s="78"/>
      <c r="L314" s="113"/>
      <c r="M314" s="78"/>
      <c r="N314" s="78"/>
      <c r="O314" s="78"/>
      <c r="P314" s="78"/>
      <c r="Q314" s="78"/>
      <c r="R314" s="78"/>
      <c r="S314" s="78"/>
      <c r="T314" s="78"/>
      <c r="U314" s="78"/>
    </row>
    <row r="315" spans="10:21" x14ac:dyDescent="0.25">
      <c r="J315" s="78"/>
      <c r="K315" s="78"/>
      <c r="L315" s="113"/>
      <c r="M315" s="78"/>
      <c r="N315" s="78"/>
      <c r="O315" s="78"/>
      <c r="P315" s="78"/>
      <c r="Q315" s="78"/>
      <c r="R315" s="78"/>
      <c r="S315" s="78"/>
      <c r="T315" s="78"/>
      <c r="U315" s="78"/>
    </row>
    <row r="316" spans="10:21" x14ac:dyDescent="0.25">
      <c r="J316" s="78"/>
      <c r="K316" s="78"/>
      <c r="L316" s="113"/>
      <c r="M316" s="78"/>
      <c r="N316" s="78"/>
      <c r="O316" s="78"/>
      <c r="P316" s="78"/>
      <c r="Q316" s="78"/>
      <c r="R316" s="78"/>
      <c r="S316" s="78"/>
      <c r="T316" s="78"/>
      <c r="U316" s="78"/>
    </row>
    <row r="317" spans="10:21" x14ac:dyDescent="0.25">
      <c r="J317" s="78"/>
      <c r="K317" s="78"/>
      <c r="L317" s="113"/>
      <c r="M317" s="78"/>
      <c r="N317" s="78"/>
      <c r="O317" s="78"/>
      <c r="P317" s="78"/>
      <c r="Q317" s="78"/>
      <c r="R317" s="78"/>
      <c r="S317" s="78"/>
      <c r="T317" s="78"/>
      <c r="U317" s="78"/>
    </row>
    <row r="318" spans="10:21" x14ac:dyDescent="0.25">
      <c r="J318" s="78"/>
      <c r="K318" s="78"/>
      <c r="L318" s="113"/>
      <c r="M318" s="78"/>
      <c r="N318" s="78"/>
      <c r="O318" s="78"/>
      <c r="P318" s="78"/>
      <c r="Q318" s="78"/>
      <c r="R318" s="78"/>
      <c r="S318" s="78"/>
      <c r="T318" s="78"/>
      <c r="U318" s="78"/>
    </row>
    <row r="319" spans="10:21" x14ac:dyDescent="0.25">
      <c r="J319" s="78"/>
      <c r="K319" s="78"/>
      <c r="L319" s="113"/>
      <c r="M319" s="78"/>
      <c r="N319" s="78"/>
      <c r="O319" s="78"/>
      <c r="P319" s="78"/>
      <c r="Q319" s="78"/>
      <c r="R319" s="78"/>
      <c r="S319" s="78"/>
      <c r="T319" s="78"/>
      <c r="U319" s="78"/>
    </row>
    <row r="320" spans="10:21" x14ac:dyDescent="0.25">
      <c r="J320" s="78"/>
      <c r="K320" s="78"/>
      <c r="L320" s="113"/>
      <c r="M320" s="78"/>
      <c r="N320" s="78"/>
      <c r="O320" s="78"/>
      <c r="P320" s="78"/>
      <c r="Q320" s="78"/>
      <c r="R320" s="78"/>
      <c r="S320" s="78"/>
      <c r="T320" s="78"/>
      <c r="U320" s="78"/>
    </row>
    <row r="321" spans="10:21" x14ac:dyDescent="0.25">
      <c r="J321" s="78"/>
      <c r="K321" s="78"/>
      <c r="L321" s="113"/>
      <c r="M321" s="78"/>
      <c r="N321" s="78"/>
      <c r="O321" s="78"/>
      <c r="P321" s="78"/>
      <c r="Q321" s="78"/>
      <c r="R321" s="78"/>
      <c r="S321" s="78"/>
      <c r="T321" s="78"/>
      <c r="U321" s="78"/>
    </row>
    <row r="322" spans="10:21" x14ac:dyDescent="0.25">
      <c r="J322" s="78"/>
      <c r="K322" s="78"/>
      <c r="L322" s="113"/>
      <c r="M322" s="78"/>
      <c r="N322" s="78"/>
      <c r="O322" s="78"/>
      <c r="P322" s="78"/>
      <c r="Q322" s="78"/>
      <c r="R322" s="78"/>
      <c r="S322" s="78"/>
      <c r="T322" s="78"/>
      <c r="U322" s="78"/>
    </row>
    <row r="323" spans="10:21" x14ac:dyDescent="0.25">
      <c r="J323" s="78"/>
      <c r="K323" s="78"/>
      <c r="L323" s="113"/>
      <c r="M323" s="78"/>
      <c r="N323" s="78"/>
      <c r="O323" s="78"/>
      <c r="P323" s="78"/>
      <c r="Q323" s="78"/>
      <c r="R323" s="78"/>
      <c r="S323" s="78"/>
      <c r="T323" s="78"/>
      <c r="U323" s="78"/>
    </row>
    <row r="324" spans="10:21" x14ac:dyDescent="0.25">
      <c r="J324" s="78"/>
      <c r="K324" s="78"/>
      <c r="L324" s="113"/>
      <c r="M324" s="78"/>
      <c r="N324" s="78"/>
      <c r="O324" s="78"/>
      <c r="P324" s="78"/>
      <c r="Q324" s="78"/>
      <c r="R324" s="78"/>
      <c r="S324" s="78"/>
      <c r="T324" s="78"/>
      <c r="U324" s="78"/>
    </row>
    <row r="325" spans="10:21" x14ac:dyDescent="0.25">
      <c r="J325" s="78"/>
      <c r="K325" s="78"/>
      <c r="L325" s="113"/>
      <c r="M325" s="78"/>
      <c r="N325" s="78"/>
      <c r="O325" s="78"/>
      <c r="P325" s="78"/>
      <c r="Q325" s="78"/>
      <c r="R325" s="78"/>
      <c r="S325" s="78"/>
      <c r="T325" s="78"/>
      <c r="U325" s="78"/>
    </row>
    <row r="326" spans="10:21" x14ac:dyDescent="0.25">
      <c r="J326" s="78"/>
      <c r="K326" s="78"/>
      <c r="L326" s="113"/>
      <c r="M326" s="78"/>
      <c r="N326" s="78"/>
      <c r="O326" s="78"/>
      <c r="P326" s="78"/>
      <c r="Q326" s="78"/>
      <c r="R326" s="78"/>
      <c r="S326" s="78"/>
      <c r="T326" s="78"/>
      <c r="U326" s="78"/>
    </row>
    <row r="327" spans="10:21" x14ac:dyDescent="0.25">
      <c r="J327" s="78"/>
      <c r="K327" s="78"/>
      <c r="L327" s="113"/>
      <c r="M327" s="78"/>
      <c r="N327" s="78"/>
      <c r="O327" s="78"/>
      <c r="P327" s="78"/>
      <c r="Q327" s="78"/>
      <c r="R327" s="78"/>
      <c r="S327" s="78"/>
      <c r="T327" s="78"/>
      <c r="U327" s="78"/>
    </row>
    <row r="328" spans="10:21" x14ac:dyDescent="0.25">
      <c r="J328" s="78"/>
      <c r="K328" s="78"/>
      <c r="L328" s="113"/>
      <c r="M328" s="78"/>
      <c r="N328" s="78"/>
      <c r="O328" s="78"/>
      <c r="P328" s="78"/>
      <c r="Q328" s="78"/>
      <c r="R328" s="78"/>
      <c r="S328" s="78"/>
      <c r="T328" s="78"/>
      <c r="U328" s="78"/>
    </row>
    <row r="329" spans="10:21" x14ac:dyDescent="0.25">
      <c r="J329" s="78"/>
      <c r="K329" s="78"/>
      <c r="L329" s="113"/>
      <c r="M329" s="78"/>
      <c r="N329" s="78"/>
      <c r="O329" s="78"/>
      <c r="P329" s="78"/>
      <c r="Q329" s="78"/>
      <c r="R329" s="78"/>
      <c r="S329" s="78"/>
      <c r="T329" s="78"/>
      <c r="U329" s="78"/>
    </row>
    <row r="330" spans="10:21" x14ac:dyDescent="0.25">
      <c r="J330" s="78"/>
      <c r="K330" s="78"/>
      <c r="L330" s="113"/>
      <c r="M330" s="78"/>
      <c r="N330" s="78"/>
      <c r="O330" s="78"/>
      <c r="P330" s="78"/>
      <c r="Q330" s="78"/>
      <c r="R330" s="78"/>
      <c r="S330" s="78"/>
      <c r="T330" s="78"/>
      <c r="U330" s="78"/>
    </row>
    <row r="331" spans="10:21" x14ac:dyDescent="0.25">
      <c r="J331" s="78"/>
      <c r="K331" s="78"/>
      <c r="L331" s="113"/>
      <c r="M331" s="78"/>
      <c r="N331" s="78"/>
      <c r="O331" s="78"/>
      <c r="P331" s="78"/>
      <c r="Q331" s="78"/>
      <c r="R331" s="78"/>
      <c r="S331" s="78"/>
      <c r="T331" s="78"/>
      <c r="U331" s="78"/>
    </row>
    <row r="332" spans="10:21" x14ac:dyDescent="0.25">
      <c r="J332" s="78"/>
      <c r="K332" s="78"/>
      <c r="L332" s="113"/>
      <c r="M332" s="78"/>
      <c r="N332" s="78"/>
      <c r="O332" s="78"/>
      <c r="P332" s="78"/>
      <c r="Q332" s="78"/>
      <c r="R332" s="78"/>
      <c r="S332" s="78"/>
      <c r="T332" s="78"/>
      <c r="U332" s="78"/>
    </row>
    <row r="333" spans="10:21" x14ac:dyDescent="0.25">
      <c r="J333" s="78"/>
      <c r="K333" s="78"/>
      <c r="L333" s="113"/>
      <c r="M333" s="78"/>
      <c r="N333" s="78"/>
      <c r="O333" s="78"/>
      <c r="P333" s="78"/>
      <c r="Q333" s="78"/>
      <c r="R333" s="78"/>
      <c r="S333" s="78"/>
      <c r="T333" s="78"/>
      <c r="U333" s="78"/>
    </row>
    <row r="334" spans="10:21" x14ac:dyDescent="0.25">
      <c r="J334" s="78"/>
      <c r="K334" s="78"/>
      <c r="L334" s="113"/>
      <c r="M334" s="78"/>
      <c r="N334" s="78"/>
      <c r="O334" s="78"/>
      <c r="P334" s="78"/>
      <c r="Q334" s="78"/>
      <c r="R334" s="78"/>
      <c r="S334" s="78"/>
      <c r="T334" s="78"/>
      <c r="U334" s="78"/>
    </row>
    <row r="335" spans="10:21" x14ac:dyDescent="0.25">
      <c r="J335" s="78"/>
      <c r="K335" s="78"/>
      <c r="L335" s="113"/>
      <c r="M335" s="78"/>
      <c r="N335" s="78"/>
      <c r="O335" s="78"/>
      <c r="P335" s="78"/>
      <c r="Q335" s="78"/>
      <c r="R335" s="78"/>
      <c r="S335" s="78"/>
      <c r="T335" s="78"/>
      <c r="U335" s="78"/>
    </row>
    <row r="336" spans="10:21" x14ac:dyDescent="0.25">
      <c r="J336" s="78"/>
      <c r="K336" s="78"/>
      <c r="L336" s="113"/>
      <c r="M336" s="78"/>
      <c r="N336" s="78"/>
      <c r="O336" s="78"/>
      <c r="P336" s="78"/>
      <c r="Q336" s="78"/>
      <c r="R336" s="78"/>
      <c r="S336" s="78"/>
      <c r="T336" s="78"/>
      <c r="U336" s="78"/>
    </row>
    <row r="337" spans="10:21" x14ac:dyDescent="0.25">
      <c r="J337" s="78"/>
      <c r="K337" s="78"/>
      <c r="L337" s="113"/>
      <c r="M337" s="78"/>
      <c r="N337" s="78"/>
      <c r="O337" s="78"/>
      <c r="P337" s="78"/>
      <c r="Q337" s="78"/>
      <c r="R337" s="78"/>
      <c r="S337" s="78"/>
      <c r="T337" s="78"/>
      <c r="U337" s="78"/>
    </row>
    <row r="338" spans="10:21" x14ac:dyDescent="0.25">
      <c r="J338" s="78"/>
      <c r="K338" s="78"/>
      <c r="L338" s="113"/>
      <c r="M338" s="78"/>
      <c r="N338" s="78"/>
      <c r="O338" s="78"/>
      <c r="P338" s="78"/>
      <c r="Q338" s="78"/>
      <c r="R338" s="78"/>
      <c r="S338" s="78"/>
      <c r="T338" s="78"/>
      <c r="U338" s="78"/>
    </row>
    <row r="339" spans="10:21" x14ac:dyDescent="0.25">
      <c r="J339" s="78"/>
      <c r="K339" s="78"/>
      <c r="L339" s="113"/>
      <c r="M339" s="78"/>
      <c r="N339" s="78"/>
      <c r="O339" s="78"/>
      <c r="P339" s="78"/>
      <c r="Q339" s="78"/>
      <c r="R339" s="78"/>
      <c r="S339" s="78"/>
      <c r="T339" s="78"/>
      <c r="U339" s="78"/>
    </row>
    <row r="340" spans="10:21" x14ac:dyDescent="0.25">
      <c r="J340" s="78"/>
      <c r="K340" s="78"/>
      <c r="L340" s="113"/>
      <c r="M340" s="78"/>
      <c r="N340" s="78"/>
      <c r="O340" s="78"/>
      <c r="P340" s="78"/>
      <c r="Q340" s="78"/>
      <c r="R340" s="78"/>
      <c r="S340" s="78"/>
      <c r="T340" s="78"/>
      <c r="U340" s="78"/>
    </row>
    <row r="341" spans="10:21" x14ac:dyDescent="0.25">
      <c r="J341" s="78"/>
      <c r="K341" s="78"/>
      <c r="L341" s="113"/>
      <c r="M341" s="78"/>
      <c r="N341" s="78"/>
      <c r="O341" s="78"/>
      <c r="P341" s="78"/>
      <c r="Q341" s="78"/>
      <c r="R341" s="78"/>
      <c r="S341" s="78"/>
      <c r="T341" s="78"/>
      <c r="U341" s="78"/>
    </row>
    <row r="342" spans="10:21" x14ac:dyDescent="0.25">
      <c r="J342" s="78"/>
      <c r="K342" s="78"/>
      <c r="L342" s="113"/>
      <c r="M342" s="78"/>
      <c r="N342" s="78"/>
      <c r="O342" s="78"/>
      <c r="P342" s="78"/>
      <c r="Q342" s="78"/>
      <c r="R342" s="78"/>
      <c r="S342" s="78"/>
      <c r="T342" s="78"/>
      <c r="U342" s="78"/>
    </row>
    <row r="343" spans="10:21" x14ac:dyDescent="0.25">
      <c r="J343" s="78"/>
      <c r="K343" s="78"/>
      <c r="L343" s="113"/>
      <c r="M343" s="78"/>
      <c r="N343" s="78"/>
      <c r="O343" s="78"/>
      <c r="P343" s="78"/>
      <c r="Q343" s="78"/>
      <c r="R343" s="78"/>
      <c r="S343" s="78"/>
      <c r="T343" s="78"/>
      <c r="U343" s="78"/>
    </row>
    <row r="344" spans="10:21" x14ac:dyDescent="0.25">
      <c r="J344" s="78"/>
      <c r="K344" s="78"/>
      <c r="L344" s="113"/>
      <c r="M344" s="78"/>
      <c r="N344" s="78"/>
      <c r="O344" s="78"/>
      <c r="P344" s="78"/>
      <c r="Q344" s="78"/>
      <c r="R344" s="78"/>
      <c r="S344" s="78"/>
      <c r="T344" s="78"/>
      <c r="U344" s="78"/>
    </row>
    <row r="345" spans="10:21" x14ac:dyDescent="0.25">
      <c r="J345" s="78"/>
      <c r="K345" s="78"/>
      <c r="L345" s="113"/>
      <c r="M345" s="78"/>
      <c r="N345" s="78"/>
      <c r="O345" s="78"/>
      <c r="P345" s="78"/>
      <c r="Q345" s="78"/>
      <c r="R345" s="78"/>
      <c r="S345" s="78"/>
      <c r="T345" s="78"/>
      <c r="U345" s="78"/>
    </row>
    <row r="346" spans="10:21" x14ac:dyDescent="0.25">
      <c r="J346" s="78"/>
      <c r="K346" s="78"/>
      <c r="L346" s="113"/>
      <c r="M346" s="78"/>
      <c r="N346" s="78"/>
      <c r="O346" s="78"/>
      <c r="P346" s="78"/>
      <c r="Q346" s="78"/>
      <c r="R346" s="78"/>
      <c r="S346" s="78"/>
      <c r="T346" s="78"/>
      <c r="U346" s="78"/>
    </row>
    <row r="347" spans="10:21" x14ac:dyDescent="0.25">
      <c r="J347" s="78"/>
      <c r="K347" s="78"/>
      <c r="L347" s="113"/>
      <c r="M347" s="78"/>
      <c r="N347" s="78"/>
      <c r="O347" s="78"/>
      <c r="P347" s="78"/>
      <c r="Q347" s="78"/>
      <c r="R347" s="78"/>
      <c r="S347" s="78"/>
      <c r="T347" s="78"/>
      <c r="U347" s="78"/>
    </row>
    <row r="348" spans="10:21" x14ac:dyDescent="0.25">
      <c r="J348" s="78"/>
      <c r="K348" s="78"/>
      <c r="L348" s="113"/>
      <c r="M348" s="78"/>
      <c r="N348" s="78"/>
      <c r="O348" s="78"/>
      <c r="P348" s="78"/>
      <c r="Q348" s="78"/>
      <c r="R348" s="78"/>
      <c r="S348" s="78"/>
      <c r="T348" s="78"/>
      <c r="U348" s="78"/>
    </row>
    <row r="349" spans="10:21" x14ac:dyDescent="0.25">
      <c r="J349" s="78"/>
      <c r="K349" s="78"/>
      <c r="L349" s="113"/>
      <c r="M349" s="78"/>
      <c r="N349" s="78"/>
      <c r="O349" s="78"/>
      <c r="P349" s="78"/>
      <c r="Q349" s="78"/>
      <c r="R349" s="78"/>
      <c r="S349" s="78"/>
      <c r="T349" s="78"/>
      <c r="U349" s="78"/>
    </row>
    <row r="350" spans="10:21" x14ac:dyDescent="0.25">
      <c r="J350" s="78"/>
      <c r="K350" s="78"/>
      <c r="L350" s="113"/>
      <c r="M350" s="78"/>
      <c r="N350" s="78"/>
      <c r="O350" s="78"/>
      <c r="P350" s="78"/>
      <c r="Q350" s="78"/>
      <c r="R350" s="78"/>
      <c r="S350" s="78"/>
      <c r="T350" s="78"/>
      <c r="U350" s="78"/>
    </row>
    <row r="351" spans="10:21" x14ac:dyDescent="0.25">
      <c r="J351" s="78"/>
      <c r="K351" s="78"/>
      <c r="L351" s="113"/>
      <c r="M351" s="78"/>
      <c r="N351" s="78"/>
      <c r="O351" s="78"/>
      <c r="P351" s="78"/>
      <c r="Q351" s="78"/>
      <c r="R351" s="78"/>
      <c r="S351" s="78"/>
      <c r="T351" s="78"/>
      <c r="U351" s="78"/>
    </row>
    <row r="352" spans="10:21" x14ac:dyDescent="0.25">
      <c r="J352" s="78"/>
      <c r="K352" s="78"/>
      <c r="L352" s="113"/>
      <c r="M352" s="78"/>
      <c r="N352" s="78"/>
      <c r="O352" s="78"/>
      <c r="P352" s="78"/>
      <c r="Q352" s="78"/>
      <c r="R352" s="78"/>
      <c r="S352" s="78"/>
      <c r="T352" s="78"/>
      <c r="U352" s="78"/>
    </row>
    <row r="353" spans="10:21" x14ac:dyDescent="0.25">
      <c r="J353" s="78"/>
      <c r="K353" s="78"/>
      <c r="L353" s="113"/>
      <c r="M353" s="78"/>
      <c r="N353" s="78"/>
      <c r="O353" s="78"/>
      <c r="P353" s="78"/>
      <c r="Q353" s="78"/>
      <c r="R353" s="78"/>
      <c r="S353" s="78"/>
      <c r="T353" s="78"/>
      <c r="U353" s="78"/>
    </row>
    <row r="354" spans="10:21" x14ac:dyDescent="0.25">
      <c r="J354" s="78"/>
      <c r="K354" s="78"/>
      <c r="L354" s="113"/>
      <c r="M354" s="78"/>
      <c r="N354" s="78"/>
      <c r="O354" s="78"/>
      <c r="P354" s="78"/>
      <c r="Q354" s="78"/>
      <c r="R354" s="78"/>
      <c r="S354" s="78"/>
      <c r="T354" s="78"/>
      <c r="U354" s="78"/>
    </row>
    <row r="355" spans="10:21" x14ac:dyDescent="0.25">
      <c r="J355" s="78"/>
      <c r="K355" s="78"/>
      <c r="L355" s="113"/>
      <c r="M355" s="78"/>
      <c r="N355" s="78"/>
      <c r="O355" s="78"/>
      <c r="P355" s="78"/>
      <c r="Q355" s="78"/>
      <c r="R355" s="78"/>
      <c r="S355" s="78"/>
      <c r="T355" s="78"/>
      <c r="U355" s="78"/>
    </row>
    <row r="356" spans="10:21" x14ac:dyDescent="0.25">
      <c r="J356" s="78"/>
      <c r="K356" s="78"/>
      <c r="L356" s="113"/>
      <c r="M356" s="78"/>
      <c r="N356" s="78"/>
      <c r="O356" s="78"/>
      <c r="P356" s="78"/>
      <c r="Q356" s="78"/>
      <c r="R356" s="78"/>
      <c r="S356" s="78"/>
      <c r="T356" s="78"/>
      <c r="U356" s="78"/>
    </row>
    <row r="357" spans="10:21" x14ac:dyDescent="0.25">
      <c r="J357" s="78"/>
      <c r="K357" s="78"/>
      <c r="L357" s="113"/>
      <c r="M357" s="78"/>
      <c r="N357" s="78"/>
      <c r="O357" s="78"/>
      <c r="P357" s="78"/>
      <c r="Q357" s="78"/>
      <c r="R357" s="78"/>
      <c r="S357" s="78"/>
      <c r="T357" s="78"/>
      <c r="U357" s="78"/>
    </row>
    <row r="358" spans="10:21" x14ac:dyDescent="0.25">
      <c r="J358" s="78"/>
      <c r="K358" s="78"/>
      <c r="L358" s="113"/>
      <c r="M358" s="78"/>
      <c r="N358" s="78"/>
      <c r="O358" s="78"/>
      <c r="P358" s="78"/>
      <c r="Q358" s="78"/>
      <c r="R358" s="78"/>
      <c r="S358" s="78"/>
      <c r="T358" s="78"/>
      <c r="U358" s="78"/>
    </row>
    <row r="359" spans="10:21" x14ac:dyDescent="0.25">
      <c r="J359" s="78"/>
      <c r="K359" s="78"/>
      <c r="L359" s="113"/>
      <c r="M359" s="78"/>
      <c r="N359" s="78"/>
      <c r="O359" s="78"/>
      <c r="P359" s="78"/>
      <c r="Q359" s="78"/>
      <c r="R359" s="78"/>
      <c r="S359" s="78"/>
      <c r="T359" s="78"/>
      <c r="U359" s="78"/>
    </row>
    <row r="360" spans="10:21" x14ac:dyDescent="0.25">
      <c r="J360" s="78"/>
      <c r="K360" s="78"/>
      <c r="L360" s="113"/>
      <c r="M360" s="78"/>
      <c r="N360" s="78"/>
      <c r="O360" s="78"/>
      <c r="P360" s="78"/>
      <c r="Q360" s="78"/>
      <c r="R360" s="78"/>
      <c r="S360" s="78"/>
      <c r="T360" s="78"/>
      <c r="U360" s="78"/>
    </row>
    <row r="361" spans="10:21" x14ac:dyDescent="0.25">
      <c r="J361" s="78"/>
      <c r="K361" s="78"/>
      <c r="L361" s="113"/>
      <c r="M361" s="78"/>
      <c r="N361" s="78"/>
      <c r="O361" s="78"/>
      <c r="P361" s="78"/>
      <c r="Q361" s="78"/>
      <c r="R361" s="78"/>
      <c r="S361" s="78"/>
      <c r="T361" s="78"/>
      <c r="U361" s="78"/>
    </row>
    <row r="362" spans="10:21" x14ac:dyDescent="0.25">
      <c r="J362" s="78"/>
      <c r="K362" s="78"/>
      <c r="L362" s="113"/>
      <c r="M362" s="78"/>
      <c r="N362" s="78"/>
      <c r="O362" s="78"/>
      <c r="P362" s="78"/>
      <c r="Q362" s="78"/>
      <c r="R362" s="78"/>
      <c r="S362" s="78"/>
      <c r="T362" s="78"/>
      <c r="U362" s="78"/>
    </row>
    <row r="363" spans="10:21" x14ac:dyDescent="0.25">
      <c r="J363" s="78"/>
      <c r="K363" s="78"/>
      <c r="L363" s="113"/>
      <c r="M363" s="78"/>
      <c r="N363" s="78"/>
      <c r="O363" s="78"/>
      <c r="P363" s="78"/>
      <c r="Q363" s="78"/>
      <c r="R363" s="78"/>
      <c r="S363" s="78"/>
      <c r="T363" s="78"/>
      <c r="U363" s="78"/>
    </row>
    <row r="364" spans="10:21" x14ac:dyDescent="0.25">
      <c r="J364" s="78"/>
      <c r="K364" s="78"/>
      <c r="L364" s="113"/>
      <c r="M364" s="78"/>
      <c r="N364" s="78"/>
      <c r="O364" s="78"/>
      <c r="P364" s="78"/>
      <c r="Q364" s="78"/>
      <c r="R364" s="78"/>
      <c r="S364" s="78"/>
      <c r="T364" s="78"/>
      <c r="U364" s="78"/>
    </row>
    <row r="365" spans="10:21" x14ac:dyDescent="0.25">
      <c r="J365" s="78"/>
      <c r="K365" s="78"/>
      <c r="L365" s="113"/>
      <c r="M365" s="78"/>
      <c r="N365" s="78"/>
      <c r="O365" s="78"/>
      <c r="P365" s="78"/>
      <c r="Q365" s="78"/>
      <c r="R365" s="78"/>
      <c r="S365" s="78"/>
      <c r="T365" s="78"/>
      <c r="U365" s="78"/>
    </row>
    <row r="366" spans="10:21" x14ac:dyDescent="0.25">
      <c r="J366" s="78"/>
      <c r="K366" s="78"/>
      <c r="L366" s="113"/>
      <c r="M366" s="78"/>
      <c r="N366" s="78"/>
      <c r="O366" s="78"/>
      <c r="P366" s="78"/>
      <c r="Q366" s="78"/>
      <c r="R366" s="78"/>
      <c r="S366" s="78"/>
      <c r="T366" s="78"/>
      <c r="U366" s="78"/>
    </row>
    <row r="367" spans="10:21" x14ac:dyDescent="0.25">
      <c r="J367" s="78"/>
      <c r="K367" s="78"/>
      <c r="L367" s="113"/>
      <c r="M367" s="78"/>
      <c r="N367" s="78"/>
      <c r="O367" s="78"/>
      <c r="P367" s="78"/>
      <c r="Q367" s="78"/>
      <c r="R367" s="78"/>
      <c r="S367" s="78"/>
      <c r="T367" s="78"/>
      <c r="U367" s="78"/>
    </row>
    <row r="368" spans="10:21" x14ac:dyDescent="0.25">
      <c r="J368" s="78"/>
      <c r="K368" s="78"/>
      <c r="L368" s="113"/>
      <c r="M368" s="78"/>
      <c r="N368" s="78"/>
      <c r="O368" s="78"/>
      <c r="P368" s="78"/>
      <c r="Q368" s="78"/>
      <c r="R368" s="78"/>
      <c r="S368" s="78"/>
      <c r="T368" s="78"/>
      <c r="U368" s="78"/>
    </row>
    <row r="369" spans="10:21" x14ac:dyDescent="0.25">
      <c r="J369" s="78"/>
      <c r="K369" s="78"/>
      <c r="L369" s="113"/>
      <c r="M369" s="78"/>
      <c r="N369" s="78"/>
      <c r="O369" s="78"/>
      <c r="P369" s="78"/>
      <c r="Q369" s="78"/>
      <c r="R369" s="78"/>
      <c r="S369" s="78"/>
      <c r="T369" s="78"/>
      <c r="U369" s="78"/>
    </row>
    <row r="370" spans="10:21" x14ac:dyDescent="0.25">
      <c r="J370" s="78"/>
      <c r="K370" s="78"/>
      <c r="L370" s="113"/>
      <c r="M370" s="78"/>
      <c r="N370" s="78"/>
      <c r="O370" s="78"/>
      <c r="P370" s="78"/>
      <c r="Q370" s="78"/>
      <c r="R370" s="78"/>
      <c r="S370" s="78"/>
      <c r="T370" s="78"/>
      <c r="U370" s="78"/>
    </row>
    <row r="371" spans="10:21" x14ac:dyDescent="0.25">
      <c r="J371" s="78"/>
      <c r="K371" s="78"/>
      <c r="L371" s="113"/>
      <c r="M371" s="78"/>
      <c r="N371" s="78"/>
      <c r="O371" s="78"/>
      <c r="P371" s="78"/>
      <c r="Q371" s="78"/>
      <c r="R371" s="78"/>
      <c r="S371" s="78"/>
      <c r="T371" s="78"/>
      <c r="U371" s="78"/>
    </row>
    <row r="372" spans="10:21" x14ac:dyDescent="0.25">
      <c r="J372" s="78"/>
      <c r="K372" s="78"/>
      <c r="L372" s="113"/>
      <c r="M372" s="78"/>
      <c r="N372" s="78"/>
      <c r="O372" s="78"/>
      <c r="P372" s="78"/>
      <c r="Q372" s="78"/>
      <c r="R372" s="78"/>
      <c r="S372" s="78"/>
      <c r="T372" s="78"/>
      <c r="U372" s="78"/>
    </row>
    <row r="373" spans="10:21" x14ac:dyDescent="0.25">
      <c r="J373" s="78"/>
      <c r="K373" s="78"/>
      <c r="L373" s="113"/>
      <c r="M373" s="78"/>
      <c r="N373" s="78"/>
      <c r="O373" s="78"/>
      <c r="P373" s="78"/>
      <c r="Q373" s="78"/>
      <c r="R373" s="78"/>
      <c r="S373" s="78"/>
      <c r="T373" s="78"/>
      <c r="U373" s="78"/>
    </row>
    <row r="374" spans="10:21" x14ac:dyDescent="0.25">
      <c r="J374" s="78"/>
      <c r="K374" s="78"/>
      <c r="L374" s="113"/>
      <c r="M374" s="78"/>
      <c r="N374" s="78"/>
      <c r="O374" s="78"/>
      <c r="P374" s="78"/>
      <c r="Q374" s="78"/>
      <c r="R374" s="78"/>
      <c r="S374" s="78"/>
      <c r="T374" s="78"/>
      <c r="U374" s="78"/>
    </row>
    <row r="375" spans="10:21" x14ac:dyDescent="0.25">
      <c r="J375" s="78"/>
      <c r="K375" s="78"/>
      <c r="L375" s="113"/>
      <c r="M375" s="78"/>
      <c r="N375" s="78"/>
      <c r="O375" s="78"/>
      <c r="P375" s="78"/>
      <c r="Q375" s="78"/>
      <c r="R375" s="78"/>
      <c r="S375" s="78"/>
      <c r="T375" s="78"/>
      <c r="U375" s="78"/>
    </row>
    <row r="376" spans="10:21" x14ac:dyDescent="0.25">
      <c r="J376" s="78"/>
      <c r="K376" s="78"/>
      <c r="L376" s="113"/>
      <c r="M376" s="78"/>
      <c r="N376" s="78"/>
      <c r="O376" s="78"/>
      <c r="P376" s="78"/>
      <c r="Q376" s="78"/>
      <c r="R376" s="78"/>
      <c r="S376" s="78"/>
      <c r="T376" s="78"/>
      <c r="U376" s="78"/>
    </row>
    <row r="377" spans="10:21" x14ac:dyDescent="0.25">
      <c r="J377" s="78"/>
      <c r="K377" s="78"/>
      <c r="L377" s="113"/>
      <c r="M377" s="78"/>
      <c r="N377" s="78"/>
      <c r="O377" s="78"/>
      <c r="P377" s="78"/>
      <c r="Q377" s="78"/>
      <c r="R377" s="78"/>
      <c r="S377" s="78"/>
      <c r="T377" s="78"/>
      <c r="U377" s="78"/>
    </row>
    <row r="378" spans="10:21" x14ac:dyDescent="0.25">
      <c r="J378" s="78"/>
      <c r="K378" s="78"/>
      <c r="L378" s="113"/>
      <c r="M378" s="78"/>
      <c r="N378" s="78"/>
      <c r="O378" s="78"/>
      <c r="P378" s="78"/>
      <c r="Q378" s="78"/>
      <c r="R378" s="78"/>
      <c r="S378" s="78"/>
      <c r="T378" s="78"/>
      <c r="U378" s="78"/>
    </row>
    <row r="379" spans="10:21" x14ac:dyDescent="0.25">
      <c r="J379" s="78"/>
      <c r="K379" s="78"/>
      <c r="L379" s="113"/>
      <c r="M379" s="78"/>
      <c r="N379" s="78"/>
      <c r="O379" s="78"/>
      <c r="P379" s="78"/>
      <c r="Q379" s="78"/>
      <c r="R379" s="78"/>
      <c r="S379" s="78"/>
      <c r="T379" s="78"/>
      <c r="U379" s="78"/>
    </row>
    <row r="380" spans="10:21" x14ac:dyDescent="0.25">
      <c r="J380" s="78"/>
      <c r="K380" s="78"/>
      <c r="L380" s="113"/>
      <c r="M380" s="78"/>
      <c r="N380" s="78"/>
      <c r="O380" s="78"/>
      <c r="P380" s="78"/>
      <c r="Q380" s="78"/>
      <c r="R380" s="78"/>
      <c r="S380" s="78"/>
      <c r="T380" s="78"/>
      <c r="U380" s="78"/>
    </row>
    <row r="381" spans="10:21" x14ac:dyDescent="0.25">
      <c r="J381" s="78"/>
      <c r="K381" s="78"/>
      <c r="L381" s="113"/>
      <c r="M381" s="78"/>
      <c r="N381" s="78"/>
      <c r="O381" s="78"/>
      <c r="P381" s="78"/>
      <c r="Q381" s="78"/>
      <c r="R381" s="78"/>
      <c r="S381" s="78"/>
      <c r="T381" s="78"/>
      <c r="U381" s="78"/>
    </row>
    <row r="382" spans="10:21" x14ac:dyDescent="0.25">
      <c r="J382" s="78"/>
      <c r="K382" s="78"/>
      <c r="L382" s="113"/>
      <c r="M382" s="78"/>
      <c r="N382" s="78"/>
      <c r="O382" s="78"/>
      <c r="P382" s="78"/>
      <c r="Q382" s="78"/>
      <c r="R382" s="78"/>
      <c r="S382" s="78"/>
      <c r="T382" s="78"/>
      <c r="U382" s="78"/>
    </row>
    <row r="383" spans="10:21" x14ac:dyDescent="0.25">
      <c r="J383" s="78"/>
      <c r="K383" s="78"/>
      <c r="L383" s="113"/>
      <c r="M383" s="78"/>
      <c r="N383" s="78"/>
      <c r="O383" s="78"/>
      <c r="P383" s="78"/>
      <c r="Q383" s="78"/>
      <c r="R383" s="78"/>
      <c r="S383" s="78"/>
      <c r="T383" s="78"/>
      <c r="U383" s="78"/>
    </row>
    <row r="384" spans="10:21" x14ac:dyDescent="0.25">
      <c r="J384" s="78"/>
      <c r="K384" s="78"/>
      <c r="L384" s="113"/>
      <c r="M384" s="78"/>
      <c r="N384" s="78"/>
      <c r="O384" s="78"/>
      <c r="P384" s="78"/>
      <c r="Q384" s="78"/>
      <c r="R384" s="78"/>
      <c r="S384" s="78"/>
      <c r="T384" s="78"/>
      <c r="U384" s="78"/>
    </row>
    <row r="385" spans="10:21" x14ac:dyDescent="0.25">
      <c r="J385" s="78"/>
      <c r="K385" s="78"/>
      <c r="L385" s="113"/>
      <c r="M385" s="78"/>
      <c r="N385" s="78"/>
      <c r="O385" s="78"/>
      <c r="P385" s="78"/>
      <c r="Q385" s="78"/>
      <c r="R385" s="78"/>
      <c r="S385" s="78"/>
      <c r="T385" s="78"/>
      <c r="U385" s="78"/>
    </row>
    <row r="386" spans="10:21" x14ac:dyDescent="0.25">
      <c r="J386" s="78"/>
      <c r="K386" s="78"/>
      <c r="L386" s="113"/>
      <c r="M386" s="78"/>
      <c r="N386" s="78"/>
      <c r="O386" s="78"/>
      <c r="P386" s="78"/>
      <c r="Q386" s="78"/>
      <c r="R386" s="78"/>
      <c r="S386" s="78"/>
      <c r="T386" s="78"/>
      <c r="U386" s="78"/>
    </row>
    <row r="387" spans="10:21" x14ac:dyDescent="0.25">
      <c r="J387" s="78"/>
      <c r="K387" s="78"/>
      <c r="L387" s="113"/>
      <c r="M387" s="78"/>
      <c r="N387" s="78"/>
      <c r="O387" s="78"/>
      <c r="P387" s="78"/>
      <c r="Q387" s="78"/>
      <c r="R387" s="78"/>
      <c r="S387" s="78"/>
      <c r="T387" s="78"/>
      <c r="U387" s="78"/>
    </row>
    <row r="388" spans="10:21" x14ac:dyDescent="0.25">
      <c r="J388" s="78"/>
      <c r="K388" s="78"/>
      <c r="L388" s="113"/>
      <c r="M388" s="78"/>
      <c r="N388" s="78"/>
      <c r="O388" s="78"/>
      <c r="P388" s="78"/>
      <c r="Q388" s="78"/>
      <c r="R388" s="78"/>
      <c r="S388" s="78"/>
      <c r="T388" s="78"/>
      <c r="U388" s="78"/>
    </row>
    <row r="389" spans="10:21" x14ac:dyDescent="0.25">
      <c r="J389" s="78"/>
      <c r="K389" s="78"/>
      <c r="L389" s="113"/>
      <c r="M389" s="78"/>
      <c r="N389" s="78"/>
      <c r="O389" s="78"/>
      <c r="P389" s="78"/>
      <c r="Q389" s="78"/>
      <c r="R389" s="78"/>
      <c r="S389" s="78"/>
      <c r="T389" s="78"/>
      <c r="U389" s="78"/>
    </row>
    <row r="390" spans="10:21" x14ac:dyDescent="0.25">
      <c r="J390" s="78"/>
      <c r="K390" s="78"/>
      <c r="L390" s="113"/>
      <c r="M390" s="78"/>
      <c r="N390" s="78"/>
      <c r="O390" s="78"/>
      <c r="P390" s="78"/>
      <c r="Q390" s="78"/>
      <c r="R390" s="78"/>
      <c r="S390" s="78"/>
      <c r="T390" s="78"/>
      <c r="U390" s="78"/>
    </row>
    <row r="391" spans="10:21" x14ac:dyDescent="0.25">
      <c r="J391" s="78"/>
      <c r="K391" s="78"/>
      <c r="L391" s="113"/>
      <c r="M391" s="78"/>
      <c r="N391" s="78"/>
      <c r="O391" s="78"/>
      <c r="P391" s="78"/>
      <c r="Q391" s="78"/>
      <c r="R391" s="78"/>
      <c r="S391" s="78"/>
      <c r="T391" s="78"/>
      <c r="U391" s="78"/>
    </row>
    <row r="392" spans="10:21" x14ac:dyDescent="0.25">
      <c r="J392" s="78"/>
      <c r="K392" s="78"/>
      <c r="L392" s="113"/>
      <c r="M392" s="78"/>
      <c r="N392" s="78"/>
      <c r="O392" s="78"/>
      <c r="P392" s="78"/>
      <c r="Q392" s="78"/>
      <c r="R392" s="78"/>
      <c r="S392" s="78"/>
      <c r="T392" s="78"/>
      <c r="U392" s="78"/>
    </row>
    <row r="393" spans="10:21" x14ac:dyDescent="0.25">
      <c r="J393" s="78"/>
      <c r="K393" s="78"/>
      <c r="L393" s="113"/>
      <c r="M393" s="78"/>
      <c r="N393" s="78"/>
      <c r="O393" s="78"/>
      <c r="P393" s="78"/>
      <c r="Q393" s="78"/>
      <c r="R393" s="78"/>
      <c r="S393" s="78"/>
      <c r="T393" s="78"/>
      <c r="U393" s="78"/>
    </row>
    <row r="394" spans="10:21" x14ac:dyDescent="0.25">
      <c r="J394" s="78"/>
      <c r="K394" s="78"/>
      <c r="L394" s="113"/>
      <c r="M394" s="78"/>
      <c r="N394" s="78"/>
      <c r="O394" s="78"/>
      <c r="P394" s="78"/>
      <c r="Q394" s="78"/>
      <c r="R394" s="78"/>
      <c r="S394" s="78"/>
      <c r="T394" s="78"/>
      <c r="U394" s="78"/>
    </row>
    <row r="395" spans="10:21" x14ac:dyDescent="0.25">
      <c r="J395" s="78"/>
      <c r="K395" s="78"/>
      <c r="L395" s="113"/>
      <c r="M395" s="78"/>
      <c r="N395" s="78"/>
      <c r="O395" s="78"/>
      <c r="P395" s="78"/>
      <c r="Q395" s="78"/>
      <c r="R395" s="78"/>
      <c r="S395" s="78"/>
      <c r="T395" s="78"/>
      <c r="U395" s="78"/>
    </row>
    <row r="396" spans="10:21" x14ac:dyDescent="0.25">
      <c r="J396" s="78"/>
      <c r="K396" s="78"/>
      <c r="L396" s="113"/>
      <c r="M396" s="78"/>
      <c r="N396" s="78"/>
      <c r="O396" s="78"/>
      <c r="P396" s="78"/>
      <c r="Q396" s="78"/>
      <c r="R396" s="78"/>
      <c r="S396" s="78"/>
      <c r="T396" s="78"/>
      <c r="U396" s="78"/>
    </row>
    <row r="397" spans="10:21" x14ac:dyDescent="0.25">
      <c r="J397" s="78"/>
      <c r="K397" s="78"/>
      <c r="L397" s="113"/>
      <c r="M397" s="78"/>
      <c r="N397" s="78"/>
      <c r="O397" s="78"/>
      <c r="P397" s="78"/>
      <c r="Q397" s="78"/>
      <c r="R397" s="78"/>
      <c r="S397" s="78"/>
      <c r="T397" s="78"/>
      <c r="U397" s="78"/>
    </row>
    <row r="398" spans="10:21" x14ac:dyDescent="0.25">
      <c r="J398" s="78"/>
      <c r="K398" s="78"/>
      <c r="L398" s="113"/>
      <c r="M398" s="78"/>
      <c r="N398" s="78"/>
      <c r="O398" s="78"/>
      <c r="P398" s="78"/>
      <c r="Q398" s="78"/>
      <c r="R398" s="78"/>
      <c r="S398" s="78"/>
      <c r="T398" s="78"/>
      <c r="U398" s="78"/>
    </row>
    <row r="399" spans="10:21" x14ac:dyDescent="0.25">
      <c r="J399" s="78"/>
      <c r="K399" s="78"/>
      <c r="L399" s="113"/>
      <c r="M399" s="78"/>
      <c r="N399" s="78"/>
      <c r="O399" s="78"/>
      <c r="P399" s="78"/>
      <c r="Q399" s="78"/>
      <c r="R399" s="78"/>
      <c r="S399" s="78"/>
      <c r="T399" s="78"/>
      <c r="U399" s="78"/>
    </row>
    <row r="400" spans="10:21" x14ac:dyDescent="0.25">
      <c r="J400" s="78"/>
      <c r="K400" s="78"/>
      <c r="L400" s="113"/>
      <c r="M400" s="78"/>
      <c r="N400" s="78"/>
      <c r="O400" s="78"/>
      <c r="P400" s="78"/>
      <c r="Q400" s="78"/>
      <c r="R400" s="78"/>
      <c r="S400" s="78"/>
      <c r="T400" s="78"/>
      <c r="U400" s="78"/>
    </row>
    <row r="401" spans="10:21" x14ac:dyDescent="0.25">
      <c r="J401" s="78"/>
      <c r="K401" s="78"/>
      <c r="L401" s="113"/>
      <c r="M401" s="78"/>
      <c r="N401" s="78"/>
      <c r="O401" s="78"/>
      <c r="P401" s="78"/>
      <c r="Q401" s="78"/>
      <c r="R401" s="78"/>
      <c r="S401" s="78"/>
      <c r="T401" s="78"/>
      <c r="U401" s="78"/>
    </row>
    <row r="402" spans="10:21" x14ac:dyDescent="0.25">
      <c r="J402" s="78"/>
      <c r="K402" s="78"/>
      <c r="L402" s="113"/>
      <c r="M402" s="78"/>
      <c r="N402" s="78"/>
      <c r="O402" s="78"/>
      <c r="P402" s="78"/>
      <c r="Q402" s="78"/>
      <c r="R402" s="78"/>
      <c r="S402" s="78"/>
      <c r="T402" s="78"/>
      <c r="U402" s="78"/>
    </row>
    <row r="403" spans="10:21" x14ac:dyDescent="0.25">
      <c r="J403" s="78"/>
      <c r="K403" s="78"/>
      <c r="L403" s="113"/>
      <c r="M403" s="78"/>
      <c r="N403" s="78"/>
      <c r="O403" s="78"/>
      <c r="P403" s="78"/>
      <c r="Q403" s="78"/>
      <c r="R403" s="78"/>
      <c r="S403" s="78"/>
      <c r="T403" s="78"/>
      <c r="U403" s="78"/>
    </row>
    <row r="404" spans="10:21" x14ac:dyDescent="0.25">
      <c r="J404" s="78"/>
      <c r="K404" s="78"/>
      <c r="L404" s="113"/>
      <c r="M404" s="78"/>
      <c r="N404" s="78"/>
      <c r="O404" s="78"/>
      <c r="P404" s="78"/>
      <c r="Q404" s="78"/>
      <c r="R404" s="78"/>
      <c r="S404" s="78"/>
      <c r="T404" s="78"/>
      <c r="U404" s="78"/>
    </row>
    <row r="405" spans="10:21" x14ac:dyDescent="0.25">
      <c r="J405" s="78"/>
      <c r="K405" s="78"/>
      <c r="L405" s="113"/>
      <c r="M405" s="78"/>
      <c r="N405" s="78"/>
      <c r="O405" s="78"/>
      <c r="P405" s="78"/>
      <c r="Q405" s="78"/>
      <c r="R405" s="78"/>
      <c r="S405" s="78"/>
      <c r="T405" s="78"/>
      <c r="U405" s="78"/>
    </row>
    <row r="406" spans="10:21" x14ac:dyDescent="0.25">
      <c r="J406" s="78"/>
      <c r="K406" s="78"/>
      <c r="L406" s="113"/>
      <c r="M406" s="78"/>
      <c r="N406" s="78"/>
      <c r="O406" s="78"/>
      <c r="P406" s="78"/>
      <c r="Q406" s="78"/>
      <c r="R406" s="78"/>
      <c r="S406" s="78"/>
      <c r="T406" s="78"/>
      <c r="U406" s="78"/>
    </row>
    <row r="407" spans="10:21" x14ac:dyDescent="0.25">
      <c r="J407" s="78"/>
      <c r="K407" s="78"/>
      <c r="L407" s="113"/>
      <c r="M407" s="78"/>
      <c r="N407" s="78"/>
      <c r="O407" s="78"/>
      <c r="P407" s="78"/>
      <c r="Q407" s="78"/>
      <c r="R407" s="78"/>
      <c r="S407" s="78"/>
      <c r="T407" s="78"/>
      <c r="U407" s="78"/>
    </row>
    <row r="408" spans="10:21" x14ac:dyDescent="0.25">
      <c r="J408" s="78"/>
      <c r="K408" s="78"/>
      <c r="L408" s="113"/>
      <c r="M408" s="78"/>
      <c r="N408" s="78"/>
      <c r="O408" s="78"/>
      <c r="P408" s="78"/>
      <c r="Q408" s="78"/>
      <c r="R408" s="78"/>
      <c r="S408" s="78"/>
      <c r="T408" s="78"/>
      <c r="U408" s="78"/>
    </row>
    <row r="409" spans="10:21" x14ac:dyDescent="0.25">
      <c r="J409" s="78"/>
      <c r="K409" s="78"/>
      <c r="L409" s="113"/>
      <c r="M409" s="78"/>
      <c r="N409" s="78"/>
      <c r="O409" s="78"/>
      <c r="P409" s="78"/>
      <c r="Q409" s="78"/>
      <c r="R409" s="78"/>
      <c r="S409" s="78"/>
      <c r="T409" s="78"/>
      <c r="U409" s="78"/>
    </row>
    <row r="410" spans="10:21" x14ac:dyDescent="0.25">
      <c r="J410" s="78"/>
      <c r="K410" s="78"/>
      <c r="L410" s="113"/>
      <c r="M410" s="78"/>
      <c r="N410" s="78"/>
      <c r="O410" s="78"/>
      <c r="P410" s="78"/>
      <c r="Q410" s="78"/>
      <c r="R410" s="78"/>
      <c r="S410" s="78"/>
      <c r="T410" s="78"/>
      <c r="U410" s="78"/>
    </row>
    <row r="411" spans="10:21" x14ac:dyDescent="0.25">
      <c r="J411" s="78"/>
      <c r="K411" s="78"/>
      <c r="L411" s="113"/>
      <c r="M411" s="78"/>
      <c r="N411" s="78"/>
      <c r="O411" s="78"/>
      <c r="P411" s="78"/>
      <c r="Q411" s="78"/>
      <c r="R411" s="78"/>
      <c r="S411" s="78"/>
      <c r="T411" s="78"/>
      <c r="U411" s="78"/>
    </row>
    <row r="412" spans="10:21" x14ac:dyDescent="0.25">
      <c r="J412" s="78"/>
      <c r="K412" s="78"/>
      <c r="L412" s="113"/>
      <c r="M412" s="78"/>
      <c r="N412" s="78"/>
      <c r="O412" s="78"/>
      <c r="P412" s="78"/>
      <c r="Q412" s="78"/>
      <c r="R412" s="78"/>
      <c r="S412" s="78"/>
      <c r="T412" s="78"/>
      <c r="U412" s="78"/>
    </row>
    <row r="413" spans="10:21" x14ac:dyDescent="0.25">
      <c r="J413" s="78"/>
      <c r="K413" s="78"/>
      <c r="L413" s="113"/>
      <c r="M413" s="78"/>
      <c r="N413" s="78"/>
      <c r="O413" s="78"/>
      <c r="P413" s="78"/>
      <c r="Q413" s="78"/>
      <c r="R413" s="78"/>
      <c r="S413" s="78"/>
      <c r="T413" s="78"/>
      <c r="U413" s="78"/>
    </row>
    <row r="414" spans="10:21" x14ac:dyDescent="0.25">
      <c r="J414" s="78"/>
      <c r="K414" s="78"/>
      <c r="L414" s="113"/>
      <c r="M414" s="78"/>
      <c r="N414" s="78"/>
      <c r="O414" s="78"/>
      <c r="P414" s="78"/>
      <c r="Q414" s="78"/>
      <c r="R414" s="78"/>
      <c r="S414" s="78"/>
      <c r="T414" s="78"/>
      <c r="U414" s="78"/>
    </row>
    <row r="415" spans="10:21" x14ac:dyDescent="0.25">
      <c r="J415" s="78"/>
      <c r="K415" s="78"/>
      <c r="L415" s="113"/>
      <c r="M415" s="78"/>
      <c r="N415" s="78"/>
      <c r="O415" s="78"/>
      <c r="P415" s="78"/>
      <c r="Q415" s="78"/>
      <c r="R415" s="78"/>
      <c r="S415" s="78"/>
      <c r="T415" s="78"/>
      <c r="U415" s="78"/>
    </row>
    <row r="416" spans="10:21" x14ac:dyDescent="0.25">
      <c r="J416" s="78"/>
      <c r="K416" s="78"/>
      <c r="L416" s="113"/>
      <c r="M416" s="78"/>
      <c r="N416" s="78"/>
      <c r="O416" s="78"/>
      <c r="P416" s="78"/>
      <c r="Q416" s="78"/>
      <c r="R416" s="78"/>
      <c r="S416" s="78"/>
      <c r="T416" s="78"/>
      <c r="U416" s="78"/>
    </row>
    <row r="417" spans="10:21" x14ac:dyDescent="0.25">
      <c r="J417" s="78"/>
      <c r="K417" s="78"/>
      <c r="L417" s="113"/>
      <c r="M417" s="78"/>
      <c r="N417" s="78"/>
      <c r="O417" s="78"/>
      <c r="P417" s="78"/>
      <c r="Q417" s="78"/>
      <c r="R417" s="78"/>
      <c r="S417" s="78"/>
      <c r="T417" s="78"/>
      <c r="U417" s="78"/>
    </row>
    <row r="418" spans="10:21" x14ac:dyDescent="0.25">
      <c r="J418" s="78"/>
      <c r="K418" s="78"/>
      <c r="L418" s="113"/>
      <c r="M418" s="78"/>
      <c r="N418" s="78"/>
      <c r="O418" s="78"/>
      <c r="P418" s="78"/>
      <c r="Q418" s="78"/>
      <c r="R418" s="78"/>
      <c r="S418" s="78"/>
      <c r="T418" s="78"/>
      <c r="U418" s="78"/>
    </row>
    <row r="419" spans="10:21" x14ac:dyDescent="0.25">
      <c r="J419" s="78"/>
      <c r="K419" s="78"/>
      <c r="L419" s="113"/>
      <c r="M419" s="78"/>
      <c r="N419" s="78"/>
      <c r="O419" s="78"/>
      <c r="P419" s="78"/>
      <c r="Q419" s="78"/>
      <c r="R419" s="78"/>
      <c r="S419" s="78"/>
      <c r="T419" s="78"/>
      <c r="U419" s="78"/>
    </row>
    <row r="420" spans="10:21" x14ac:dyDescent="0.25">
      <c r="J420" s="78"/>
      <c r="K420" s="78"/>
      <c r="L420" s="113"/>
      <c r="M420" s="78"/>
      <c r="N420" s="78"/>
      <c r="O420" s="78"/>
      <c r="P420" s="78"/>
      <c r="Q420" s="78"/>
      <c r="R420" s="78"/>
      <c r="S420" s="78"/>
      <c r="T420" s="78"/>
      <c r="U420" s="78"/>
    </row>
    <row r="421" spans="10:21" x14ac:dyDescent="0.25">
      <c r="J421" s="78"/>
      <c r="K421" s="78"/>
      <c r="L421" s="113"/>
      <c r="M421" s="78"/>
      <c r="N421" s="78"/>
      <c r="O421" s="78"/>
      <c r="P421" s="78"/>
      <c r="Q421" s="78"/>
      <c r="R421" s="78"/>
      <c r="S421" s="78"/>
      <c r="T421" s="78"/>
      <c r="U421" s="78"/>
    </row>
    <row r="422" spans="10:21" x14ac:dyDescent="0.25">
      <c r="J422" s="78"/>
      <c r="K422" s="78"/>
      <c r="L422" s="113"/>
      <c r="M422" s="78"/>
      <c r="N422" s="78"/>
      <c r="O422" s="78"/>
      <c r="P422" s="78"/>
      <c r="Q422" s="78"/>
      <c r="R422" s="78"/>
      <c r="S422" s="78"/>
      <c r="T422" s="78"/>
      <c r="U422" s="78"/>
    </row>
    <row r="423" spans="10:21" x14ac:dyDescent="0.25">
      <c r="J423" s="78"/>
      <c r="K423" s="78"/>
      <c r="L423" s="113"/>
      <c r="M423" s="78"/>
      <c r="N423" s="78"/>
      <c r="O423" s="78"/>
      <c r="P423" s="78"/>
      <c r="Q423" s="78"/>
      <c r="R423" s="78"/>
      <c r="S423" s="78"/>
      <c r="T423" s="78"/>
      <c r="U423" s="78"/>
    </row>
    <row r="424" spans="10:21" x14ac:dyDescent="0.25">
      <c r="J424" s="78"/>
      <c r="K424" s="78"/>
      <c r="L424" s="113"/>
      <c r="M424" s="78"/>
      <c r="N424" s="78"/>
      <c r="O424" s="78"/>
      <c r="P424" s="78"/>
      <c r="Q424" s="78"/>
      <c r="R424" s="78"/>
      <c r="S424" s="78"/>
      <c r="T424" s="78"/>
      <c r="U424" s="78"/>
    </row>
    <row r="425" spans="10:21" x14ac:dyDescent="0.25">
      <c r="J425" s="78"/>
      <c r="K425" s="78"/>
      <c r="L425" s="113"/>
      <c r="M425" s="78"/>
      <c r="N425" s="78"/>
      <c r="O425" s="78"/>
      <c r="P425" s="78"/>
      <c r="Q425" s="78"/>
      <c r="R425" s="78"/>
      <c r="S425" s="78"/>
      <c r="T425" s="78"/>
      <c r="U425" s="78"/>
    </row>
    <row r="426" spans="10:21" x14ac:dyDescent="0.25">
      <c r="J426" s="78"/>
      <c r="K426" s="78"/>
      <c r="L426" s="113"/>
      <c r="M426" s="78"/>
      <c r="N426" s="78"/>
      <c r="O426" s="78"/>
      <c r="P426" s="78"/>
      <c r="Q426" s="78"/>
      <c r="R426" s="78"/>
      <c r="S426" s="78"/>
      <c r="T426" s="78"/>
      <c r="U426" s="78"/>
    </row>
    <row r="427" spans="10:21" x14ac:dyDescent="0.25">
      <c r="J427" s="78"/>
      <c r="K427" s="78"/>
      <c r="L427" s="113"/>
      <c r="M427" s="78"/>
      <c r="N427" s="78"/>
      <c r="O427" s="78"/>
      <c r="P427" s="78"/>
      <c r="Q427" s="78"/>
      <c r="R427" s="78"/>
      <c r="S427" s="78"/>
      <c r="T427" s="78"/>
      <c r="U427" s="78"/>
    </row>
    <row r="428" spans="10:21" x14ac:dyDescent="0.25">
      <c r="J428" s="78"/>
      <c r="K428" s="78"/>
      <c r="L428" s="113"/>
      <c r="M428" s="78"/>
      <c r="N428" s="78"/>
      <c r="O428" s="78"/>
      <c r="P428" s="78"/>
      <c r="Q428" s="78"/>
      <c r="R428" s="78"/>
      <c r="S428" s="78"/>
      <c r="T428" s="78"/>
      <c r="U428" s="78"/>
    </row>
    <row r="429" spans="10:21" x14ac:dyDescent="0.25">
      <c r="J429" s="78"/>
      <c r="K429" s="78"/>
      <c r="L429" s="113"/>
      <c r="M429" s="78"/>
      <c r="N429" s="78"/>
      <c r="O429" s="78"/>
      <c r="P429" s="78"/>
      <c r="Q429" s="78"/>
      <c r="R429" s="78"/>
      <c r="S429" s="78"/>
      <c r="T429" s="78"/>
      <c r="U429" s="78"/>
    </row>
    <row r="430" spans="10:21" x14ac:dyDescent="0.25">
      <c r="J430" s="78"/>
      <c r="K430" s="78"/>
      <c r="L430" s="113"/>
      <c r="M430" s="78"/>
      <c r="N430" s="78"/>
      <c r="O430" s="78"/>
      <c r="P430" s="78"/>
      <c r="Q430" s="78"/>
      <c r="R430" s="78"/>
      <c r="S430" s="78"/>
      <c r="T430" s="78"/>
      <c r="U430" s="78"/>
    </row>
    <row r="431" spans="10:21" x14ac:dyDescent="0.25">
      <c r="J431" s="78"/>
      <c r="K431" s="78"/>
      <c r="L431" s="113"/>
      <c r="M431" s="78"/>
      <c r="N431" s="78"/>
      <c r="O431" s="78"/>
      <c r="P431" s="78"/>
      <c r="Q431" s="78"/>
      <c r="R431" s="78"/>
      <c r="S431" s="78"/>
      <c r="T431" s="78"/>
      <c r="U431" s="78"/>
    </row>
    <row r="432" spans="10:21" x14ac:dyDescent="0.25">
      <c r="J432" s="78"/>
      <c r="K432" s="78"/>
      <c r="L432" s="113"/>
      <c r="M432" s="78"/>
      <c r="N432" s="78"/>
      <c r="O432" s="78"/>
      <c r="P432" s="78"/>
      <c r="Q432" s="78"/>
      <c r="R432" s="78"/>
      <c r="S432" s="78"/>
      <c r="T432" s="78"/>
      <c r="U432" s="78"/>
    </row>
    <row r="433" spans="10:21" x14ac:dyDescent="0.25">
      <c r="J433" s="78"/>
      <c r="K433" s="78"/>
      <c r="L433" s="113"/>
      <c r="M433" s="78"/>
      <c r="N433" s="78"/>
      <c r="O433" s="78"/>
      <c r="P433" s="78"/>
      <c r="Q433" s="78"/>
      <c r="R433" s="78"/>
      <c r="S433" s="78"/>
      <c r="T433" s="78"/>
      <c r="U433" s="78"/>
    </row>
    <row r="434" spans="10:21" x14ac:dyDescent="0.25">
      <c r="J434" s="78"/>
      <c r="K434" s="78"/>
      <c r="L434" s="113"/>
      <c r="M434" s="78"/>
      <c r="N434" s="78"/>
      <c r="O434" s="78"/>
      <c r="P434" s="78"/>
      <c r="Q434" s="78"/>
      <c r="R434" s="78"/>
      <c r="S434" s="78"/>
      <c r="T434" s="78"/>
      <c r="U434" s="78"/>
    </row>
    <row r="435" spans="10:21" x14ac:dyDescent="0.25">
      <c r="J435" s="78"/>
      <c r="K435" s="78"/>
      <c r="L435" s="113"/>
      <c r="M435" s="78"/>
      <c r="N435" s="78"/>
      <c r="O435" s="78"/>
      <c r="P435" s="78"/>
      <c r="Q435" s="78"/>
      <c r="R435" s="78"/>
      <c r="S435" s="78"/>
      <c r="T435" s="78"/>
      <c r="U435" s="78"/>
    </row>
    <row r="436" spans="10:21" x14ac:dyDescent="0.25">
      <c r="J436" s="78"/>
      <c r="K436" s="78"/>
      <c r="L436" s="113"/>
      <c r="M436" s="78"/>
      <c r="N436" s="78"/>
      <c r="O436" s="78"/>
      <c r="P436" s="78"/>
      <c r="Q436" s="78"/>
      <c r="R436" s="78"/>
      <c r="S436" s="78"/>
      <c r="T436" s="78"/>
      <c r="U436" s="78"/>
    </row>
    <row r="437" spans="10:21" x14ac:dyDescent="0.25">
      <c r="J437" s="78"/>
      <c r="K437" s="78"/>
      <c r="L437" s="113"/>
      <c r="M437" s="78"/>
      <c r="N437" s="78"/>
      <c r="O437" s="78"/>
      <c r="P437" s="78"/>
      <c r="Q437" s="78"/>
      <c r="R437" s="78"/>
      <c r="S437" s="78"/>
      <c r="T437" s="78"/>
      <c r="U437" s="78"/>
    </row>
    <row r="438" spans="10:21" x14ac:dyDescent="0.25">
      <c r="J438" s="78"/>
      <c r="K438" s="78"/>
      <c r="L438" s="113"/>
      <c r="M438" s="78"/>
      <c r="N438" s="78"/>
      <c r="O438" s="78"/>
      <c r="P438" s="78"/>
      <c r="Q438" s="78"/>
      <c r="R438" s="78"/>
      <c r="S438" s="78"/>
      <c r="T438" s="78"/>
      <c r="U438" s="78"/>
    </row>
    <row r="439" spans="10:21" x14ac:dyDescent="0.25">
      <c r="J439" s="78"/>
      <c r="K439" s="78"/>
      <c r="L439" s="113"/>
      <c r="M439" s="78"/>
      <c r="N439" s="78"/>
      <c r="O439" s="78"/>
      <c r="P439" s="78"/>
      <c r="Q439" s="78"/>
      <c r="R439" s="78"/>
      <c r="S439" s="78"/>
      <c r="T439" s="78"/>
      <c r="U439" s="78"/>
    </row>
    <row r="440" spans="10:21" x14ac:dyDescent="0.25">
      <c r="J440" s="78"/>
      <c r="K440" s="78"/>
      <c r="L440" s="113"/>
      <c r="M440" s="78"/>
      <c r="N440" s="78"/>
      <c r="O440" s="78"/>
      <c r="P440" s="78"/>
      <c r="Q440" s="78"/>
      <c r="R440" s="78"/>
      <c r="S440" s="78"/>
      <c r="T440" s="78"/>
      <c r="U440" s="78"/>
    </row>
    <row r="441" spans="10:21" x14ac:dyDescent="0.25">
      <c r="J441" s="78"/>
      <c r="K441" s="78"/>
      <c r="L441" s="113"/>
      <c r="M441" s="78"/>
      <c r="N441" s="78"/>
      <c r="O441" s="78"/>
      <c r="P441" s="78"/>
      <c r="Q441" s="78"/>
      <c r="R441" s="78"/>
      <c r="S441" s="78"/>
      <c r="T441" s="78"/>
      <c r="U441" s="78"/>
    </row>
    <row r="442" spans="10:21" x14ac:dyDescent="0.25">
      <c r="J442" s="78"/>
      <c r="K442" s="78"/>
      <c r="L442" s="113"/>
      <c r="M442" s="78"/>
      <c r="N442" s="78"/>
      <c r="O442" s="78"/>
      <c r="P442" s="78"/>
      <c r="Q442" s="78"/>
      <c r="R442" s="78"/>
      <c r="S442" s="78"/>
      <c r="T442" s="78"/>
      <c r="U442" s="78"/>
    </row>
    <row r="443" spans="10:21" x14ac:dyDescent="0.25">
      <c r="J443" s="78"/>
      <c r="K443" s="78"/>
      <c r="L443" s="113"/>
      <c r="M443" s="78"/>
      <c r="N443" s="78"/>
      <c r="O443" s="78"/>
      <c r="P443" s="78"/>
      <c r="Q443" s="78"/>
      <c r="R443" s="78"/>
      <c r="S443" s="78"/>
      <c r="T443" s="78"/>
      <c r="U443" s="78"/>
    </row>
    <row r="444" spans="10:21" x14ac:dyDescent="0.25">
      <c r="J444" s="78"/>
      <c r="K444" s="78"/>
      <c r="L444" s="113"/>
      <c r="M444" s="78"/>
      <c r="N444" s="78"/>
      <c r="O444" s="78"/>
      <c r="P444" s="78"/>
      <c r="Q444" s="78"/>
      <c r="R444" s="78"/>
      <c r="S444" s="78"/>
      <c r="T444" s="78"/>
      <c r="U444" s="78"/>
    </row>
    <row r="445" spans="10:21" x14ac:dyDescent="0.25">
      <c r="J445" s="78"/>
      <c r="K445" s="78"/>
      <c r="L445" s="113"/>
      <c r="M445" s="78"/>
      <c r="N445" s="78"/>
      <c r="O445" s="78"/>
      <c r="P445" s="78"/>
      <c r="Q445" s="78"/>
      <c r="R445" s="78"/>
      <c r="S445" s="78"/>
      <c r="T445" s="78"/>
      <c r="U445" s="78"/>
    </row>
    <row r="446" spans="10:21" x14ac:dyDescent="0.25">
      <c r="J446" s="78"/>
      <c r="K446" s="78"/>
      <c r="L446" s="113"/>
      <c r="M446" s="78"/>
      <c r="N446" s="78"/>
      <c r="O446" s="78"/>
      <c r="P446" s="78"/>
      <c r="Q446" s="78"/>
      <c r="R446" s="78"/>
      <c r="S446" s="78"/>
      <c r="T446" s="78"/>
      <c r="U446" s="78"/>
    </row>
    <row r="447" spans="10:21" x14ac:dyDescent="0.25">
      <c r="J447" s="78"/>
      <c r="K447" s="78"/>
      <c r="L447" s="113"/>
      <c r="M447" s="78"/>
      <c r="N447" s="78"/>
      <c r="O447" s="78"/>
      <c r="P447" s="78"/>
      <c r="Q447" s="78"/>
      <c r="R447" s="78"/>
      <c r="S447" s="78"/>
      <c r="T447" s="78"/>
      <c r="U447" s="78"/>
    </row>
    <row r="448" spans="10:21" x14ac:dyDescent="0.25">
      <c r="J448" s="78"/>
      <c r="K448" s="78"/>
      <c r="L448" s="113"/>
      <c r="M448" s="78"/>
      <c r="N448" s="78"/>
      <c r="O448" s="78"/>
      <c r="P448" s="78"/>
      <c r="Q448" s="78"/>
      <c r="R448" s="78"/>
      <c r="S448" s="78"/>
      <c r="T448" s="78"/>
      <c r="U448" s="78"/>
    </row>
    <row r="449" spans="10:21" x14ac:dyDescent="0.25">
      <c r="J449" s="78"/>
      <c r="K449" s="78"/>
      <c r="L449" s="113"/>
      <c r="M449" s="78"/>
      <c r="N449" s="78"/>
      <c r="O449" s="78"/>
      <c r="P449" s="78"/>
      <c r="Q449" s="78"/>
      <c r="R449" s="78"/>
      <c r="S449" s="78"/>
      <c r="T449" s="78"/>
      <c r="U449" s="78"/>
    </row>
    <row r="450" spans="10:21" x14ac:dyDescent="0.25">
      <c r="J450" s="78"/>
      <c r="K450" s="78"/>
      <c r="L450" s="113"/>
      <c r="M450" s="78"/>
      <c r="N450" s="78"/>
      <c r="O450" s="78"/>
      <c r="P450" s="78"/>
      <c r="Q450" s="78"/>
      <c r="R450" s="78"/>
      <c r="S450" s="78"/>
      <c r="T450" s="78"/>
      <c r="U450" s="78"/>
    </row>
    <row r="451" spans="10:21" x14ac:dyDescent="0.25">
      <c r="J451" s="78"/>
      <c r="K451" s="78"/>
      <c r="L451" s="113"/>
      <c r="M451" s="78"/>
      <c r="N451" s="78"/>
      <c r="O451" s="78"/>
      <c r="P451" s="78"/>
      <c r="Q451" s="78"/>
      <c r="R451" s="78"/>
      <c r="S451" s="78"/>
      <c r="T451" s="78"/>
      <c r="U451" s="78"/>
    </row>
    <row r="452" spans="10:21" x14ac:dyDescent="0.25">
      <c r="J452" s="78"/>
      <c r="K452" s="78"/>
      <c r="L452" s="113"/>
      <c r="M452" s="78"/>
      <c r="N452" s="78"/>
      <c r="O452" s="78"/>
      <c r="P452" s="78"/>
      <c r="Q452" s="78"/>
      <c r="R452" s="78"/>
      <c r="S452" s="78"/>
      <c r="T452" s="78"/>
      <c r="U452" s="78"/>
    </row>
    <row r="453" spans="10:21" x14ac:dyDescent="0.25">
      <c r="J453" s="78"/>
      <c r="K453" s="78"/>
      <c r="L453" s="113"/>
      <c r="M453" s="78"/>
      <c r="N453" s="78"/>
      <c r="O453" s="78"/>
      <c r="P453" s="78"/>
      <c r="Q453" s="78"/>
      <c r="R453" s="78"/>
      <c r="S453" s="78"/>
      <c r="T453" s="78"/>
      <c r="U453" s="78"/>
    </row>
    <row r="454" spans="10:21" x14ac:dyDescent="0.25">
      <c r="J454" s="78"/>
      <c r="K454" s="78"/>
      <c r="L454" s="113"/>
      <c r="M454" s="78"/>
      <c r="N454" s="78"/>
      <c r="O454" s="78"/>
      <c r="P454" s="78"/>
      <c r="Q454" s="78"/>
      <c r="R454" s="78"/>
      <c r="S454" s="78"/>
      <c r="T454" s="78"/>
      <c r="U454" s="78"/>
    </row>
    <row r="455" spans="10:21" x14ac:dyDescent="0.25">
      <c r="J455" s="78"/>
      <c r="K455" s="78"/>
      <c r="L455" s="113"/>
      <c r="M455" s="78"/>
      <c r="N455" s="78"/>
      <c r="O455" s="78"/>
      <c r="P455" s="78"/>
      <c r="Q455" s="78"/>
      <c r="R455" s="78"/>
      <c r="S455" s="78"/>
      <c r="T455" s="78"/>
      <c r="U455" s="78"/>
    </row>
    <row r="456" spans="10:21" x14ac:dyDescent="0.25">
      <c r="J456" s="78"/>
      <c r="K456" s="78"/>
      <c r="L456" s="113"/>
      <c r="M456" s="78"/>
      <c r="N456" s="78"/>
      <c r="O456" s="78"/>
      <c r="P456" s="78"/>
      <c r="Q456" s="78"/>
      <c r="R456" s="78"/>
      <c r="S456" s="78"/>
      <c r="T456" s="78"/>
      <c r="U456" s="78"/>
    </row>
    <row r="457" spans="10:21" x14ac:dyDescent="0.25">
      <c r="J457" s="78"/>
      <c r="K457" s="78"/>
      <c r="L457" s="113"/>
      <c r="M457" s="78"/>
      <c r="N457" s="78"/>
      <c r="O457" s="78"/>
      <c r="P457" s="78"/>
      <c r="Q457" s="78"/>
      <c r="R457" s="78"/>
      <c r="S457" s="78"/>
      <c r="T457" s="78"/>
      <c r="U457" s="78"/>
    </row>
    <row r="458" spans="10:21" x14ac:dyDescent="0.25">
      <c r="J458" s="78"/>
      <c r="K458" s="78"/>
      <c r="L458" s="113"/>
      <c r="M458" s="78"/>
      <c r="N458" s="78"/>
      <c r="O458" s="78"/>
      <c r="P458" s="78"/>
      <c r="Q458" s="78"/>
      <c r="R458" s="78"/>
      <c r="S458" s="78"/>
      <c r="T458" s="78"/>
      <c r="U458" s="78"/>
    </row>
    <row r="459" spans="10:21" x14ac:dyDescent="0.25">
      <c r="J459" s="78"/>
      <c r="K459" s="78"/>
      <c r="L459" s="113"/>
      <c r="M459" s="78"/>
      <c r="N459" s="78"/>
      <c r="O459" s="78"/>
      <c r="P459" s="78"/>
      <c r="Q459" s="78"/>
      <c r="R459" s="78"/>
      <c r="S459" s="78"/>
      <c r="T459" s="78"/>
      <c r="U459" s="78"/>
    </row>
    <row r="460" spans="10:21" x14ac:dyDescent="0.25">
      <c r="J460" s="78"/>
      <c r="K460" s="78"/>
      <c r="L460" s="113"/>
      <c r="M460" s="78"/>
      <c r="N460" s="78"/>
      <c r="O460" s="78"/>
      <c r="P460" s="78"/>
      <c r="Q460" s="78"/>
      <c r="R460" s="78"/>
      <c r="S460" s="78"/>
      <c r="T460" s="78"/>
      <c r="U460" s="78"/>
    </row>
    <row r="461" spans="10:21" x14ac:dyDescent="0.25">
      <c r="J461" s="78"/>
      <c r="K461" s="78"/>
      <c r="L461" s="113"/>
      <c r="M461" s="78"/>
      <c r="N461" s="78"/>
      <c r="O461" s="78"/>
      <c r="P461" s="78"/>
      <c r="Q461" s="78"/>
      <c r="R461" s="78"/>
      <c r="S461" s="78"/>
      <c r="T461" s="78"/>
      <c r="U461" s="78"/>
    </row>
    <row r="462" spans="10:21" x14ac:dyDescent="0.25">
      <c r="J462" s="78"/>
      <c r="K462" s="78"/>
      <c r="L462" s="113"/>
      <c r="M462" s="78"/>
      <c r="N462" s="78"/>
      <c r="O462" s="78"/>
      <c r="P462" s="78"/>
      <c r="Q462" s="78"/>
      <c r="R462" s="78"/>
      <c r="S462" s="78"/>
      <c r="T462" s="78"/>
      <c r="U462" s="78"/>
    </row>
    <row r="463" spans="10:21" x14ac:dyDescent="0.25">
      <c r="J463" s="78"/>
      <c r="K463" s="78"/>
      <c r="L463" s="113"/>
      <c r="M463" s="78"/>
      <c r="N463" s="78"/>
      <c r="O463" s="78"/>
      <c r="P463" s="78"/>
      <c r="Q463" s="78"/>
      <c r="R463" s="78"/>
      <c r="S463" s="78"/>
      <c r="T463" s="78"/>
      <c r="U463" s="78"/>
    </row>
    <row r="464" spans="10:21" x14ac:dyDescent="0.25">
      <c r="J464" s="78"/>
      <c r="K464" s="78"/>
      <c r="L464" s="113"/>
      <c r="M464" s="78"/>
      <c r="N464" s="78"/>
      <c r="O464" s="78"/>
      <c r="P464" s="78"/>
      <c r="Q464" s="78"/>
      <c r="R464" s="78"/>
      <c r="S464" s="78"/>
      <c r="T464" s="78"/>
      <c r="U464" s="78"/>
    </row>
    <row r="465" spans="10:21" x14ac:dyDescent="0.25">
      <c r="J465" s="78"/>
      <c r="K465" s="78"/>
      <c r="L465" s="113"/>
      <c r="M465" s="78"/>
      <c r="N465" s="78"/>
      <c r="O465" s="78"/>
      <c r="P465" s="78"/>
      <c r="Q465" s="78"/>
      <c r="R465" s="78"/>
      <c r="S465" s="78"/>
      <c r="T465" s="78"/>
      <c r="U465" s="78"/>
    </row>
    <row r="466" spans="10:21" x14ac:dyDescent="0.25">
      <c r="J466" s="78"/>
      <c r="K466" s="78"/>
      <c r="L466" s="113"/>
      <c r="M466" s="78"/>
      <c r="N466" s="78"/>
      <c r="O466" s="78"/>
      <c r="P466" s="78"/>
      <c r="Q466" s="78"/>
      <c r="R466" s="78"/>
      <c r="S466" s="78"/>
      <c r="T466" s="78"/>
      <c r="U466" s="78"/>
    </row>
    <row r="467" spans="10:21" x14ac:dyDescent="0.25">
      <c r="J467" s="78"/>
      <c r="K467" s="78"/>
      <c r="L467" s="113"/>
      <c r="M467" s="78"/>
      <c r="N467" s="78"/>
      <c r="O467" s="78"/>
      <c r="P467" s="78"/>
      <c r="Q467" s="78"/>
      <c r="R467" s="78"/>
      <c r="S467" s="78"/>
      <c r="T467" s="78"/>
      <c r="U467" s="78"/>
    </row>
    <row r="468" spans="10:21" x14ac:dyDescent="0.25">
      <c r="J468" s="78"/>
      <c r="K468" s="78"/>
      <c r="L468" s="113"/>
      <c r="M468" s="78"/>
      <c r="N468" s="78"/>
      <c r="O468" s="78"/>
      <c r="P468" s="78"/>
      <c r="Q468" s="78"/>
      <c r="R468" s="78"/>
      <c r="S468" s="78"/>
      <c r="T468" s="78"/>
      <c r="U468" s="78"/>
    </row>
    <row r="469" spans="10:21" x14ac:dyDescent="0.25">
      <c r="J469" s="78"/>
      <c r="K469" s="78"/>
      <c r="L469" s="113"/>
      <c r="M469" s="78"/>
      <c r="N469" s="78"/>
      <c r="O469" s="78"/>
      <c r="P469" s="78"/>
      <c r="Q469" s="78"/>
      <c r="R469" s="78"/>
      <c r="S469" s="78"/>
      <c r="T469" s="78"/>
      <c r="U469" s="78"/>
    </row>
    <row r="470" spans="10:21" x14ac:dyDescent="0.25">
      <c r="J470" s="78"/>
      <c r="K470" s="78"/>
      <c r="L470" s="113"/>
      <c r="M470" s="78"/>
      <c r="N470" s="78"/>
      <c r="O470" s="78"/>
      <c r="P470" s="78"/>
      <c r="Q470" s="78"/>
      <c r="R470" s="78"/>
      <c r="S470" s="78"/>
      <c r="T470" s="78"/>
      <c r="U470" s="78"/>
    </row>
    <row r="471" spans="10:21" x14ac:dyDescent="0.25">
      <c r="J471" s="78"/>
      <c r="K471" s="78"/>
      <c r="L471" s="113"/>
      <c r="M471" s="78"/>
      <c r="N471" s="78"/>
      <c r="O471" s="78"/>
      <c r="P471" s="78"/>
      <c r="Q471" s="78"/>
      <c r="R471" s="78"/>
      <c r="S471" s="78"/>
      <c r="T471" s="78"/>
      <c r="U471" s="78"/>
    </row>
    <row r="472" spans="10:21" x14ac:dyDescent="0.25">
      <c r="J472" s="78"/>
      <c r="K472" s="78"/>
      <c r="L472" s="113"/>
      <c r="M472" s="78"/>
      <c r="N472" s="78"/>
      <c r="O472" s="78"/>
      <c r="P472" s="78"/>
      <c r="Q472" s="78"/>
      <c r="R472" s="78"/>
      <c r="S472" s="78"/>
      <c r="T472" s="78"/>
      <c r="U472" s="78"/>
    </row>
    <row r="473" spans="10:21" x14ac:dyDescent="0.25">
      <c r="J473" s="78"/>
      <c r="K473" s="78"/>
      <c r="L473" s="113"/>
      <c r="M473" s="78"/>
      <c r="N473" s="78"/>
      <c r="O473" s="78"/>
      <c r="P473" s="78"/>
      <c r="Q473" s="78"/>
      <c r="R473" s="78"/>
      <c r="S473" s="78"/>
      <c r="T473" s="78"/>
      <c r="U473" s="78"/>
    </row>
    <row r="474" spans="10:21" x14ac:dyDescent="0.25">
      <c r="J474" s="78"/>
      <c r="K474" s="78"/>
      <c r="L474" s="113"/>
      <c r="M474" s="78"/>
      <c r="N474" s="78"/>
      <c r="O474" s="78"/>
      <c r="P474" s="78"/>
      <c r="Q474" s="78"/>
      <c r="R474" s="78"/>
      <c r="S474" s="78"/>
      <c r="T474" s="78"/>
      <c r="U474" s="78"/>
    </row>
    <row r="475" spans="10:21" x14ac:dyDescent="0.25">
      <c r="J475" s="78"/>
      <c r="K475" s="78"/>
      <c r="L475" s="113"/>
      <c r="M475" s="78"/>
      <c r="N475" s="78"/>
      <c r="O475" s="78"/>
      <c r="P475" s="78"/>
      <c r="Q475" s="78"/>
      <c r="R475" s="78"/>
      <c r="S475" s="78"/>
      <c r="T475" s="78"/>
      <c r="U475" s="78"/>
    </row>
    <row r="476" spans="10:21" x14ac:dyDescent="0.25">
      <c r="J476" s="78"/>
      <c r="K476" s="78"/>
      <c r="L476" s="113"/>
      <c r="M476" s="78"/>
      <c r="N476" s="78"/>
      <c r="O476" s="78"/>
      <c r="P476" s="78"/>
      <c r="Q476" s="78"/>
      <c r="R476" s="78"/>
      <c r="S476" s="78"/>
      <c r="T476" s="78"/>
      <c r="U476" s="78"/>
    </row>
    <row r="477" spans="10:21" x14ac:dyDescent="0.25">
      <c r="J477" s="78"/>
      <c r="K477" s="78"/>
      <c r="L477" s="113"/>
      <c r="M477" s="78"/>
      <c r="N477" s="78"/>
      <c r="O477" s="78"/>
      <c r="P477" s="78"/>
      <c r="Q477" s="78"/>
      <c r="R477" s="78"/>
      <c r="S477" s="78"/>
      <c r="T477" s="78"/>
      <c r="U477" s="78"/>
    </row>
    <row r="478" spans="10:21" x14ac:dyDescent="0.25">
      <c r="J478" s="78"/>
      <c r="K478" s="78"/>
      <c r="L478" s="113"/>
      <c r="M478" s="78"/>
      <c r="N478" s="78"/>
      <c r="O478" s="78"/>
      <c r="P478" s="78"/>
      <c r="Q478" s="78"/>
      <c r="R478" s="78"/>
      <c r="S478" s="78"/>
      <c r="T478" s="78"/>
      <c r="U478" s="78"/>
    </row>
    <row r="479" spans="10:21" x14ac:dyDescent="0.25">
      <c r="J479" s="78"/>
      <c r="K479" s="78"/>
      <c r="L479" s="113"/>
      <c r="M479" s="78"/>
      <c r="N479" s="78"/>
      <c r="O479" s="78"/>
      <c r="P479" s="78"/>
      <c r="Q479" s="78"/>
      <c r="R479" s="78"/>
      <c r="S479" s="78"/>
      <c r="T479" s="78"/>
      <c r="U479" s="78"/>
    </row>
    <row r="480" spans="10:21" x14ac:dyDescent="0.25">
      <c r="J480" s="78"/>
      <c r="K480" s="78"/>
      <c r="L480" s="113"/>
      <c r="M480" s="78"/>
      <c r="N480" s="78"/>
      <c r="O480" s="78"/>
      <c r="P480" s="78"/>
      <c r="Q480" s="78"/>
      <c r="R480" s="78"/>
      <c r="S480" s="78"/>
      <c r="T480" s="78"/>
      <c r="U480" s="78"/>
    </row>
    <row r="481" spans="10:21" x14ac:dyDescent="0.25">
      <c r="J481" s="78"/>
      <c r="K481" s="78"/>
      <c r="L481" s="113"/>
      <c r="M481" s="78"/>
      <c r="N481" s="78"/>
      <c r="O481" s="78"/>
      <c r="P481" s="78"/>
      <c r="Q481" s="78"/>
      <c r="R481" s="78"/>
      <c r="S481" s="78"/>
      <c r="T481" s="78"/>
      <c r="U481" s="78"/>
    </row>
    <row r="482" spans="10:21" x14ac:dyDescent="0.25">
      <c r="J482" s="78"/>
      <c r="K482" s="78"/>
      <c r="L482" s="113"/>
      <c r="M482" s="78"/>
      <c r="N482" s="78"/>
      <c r="O482" s="78"/>
      <c r="P482" s="78"/>
      <c r="Q482" s="78"/>
      <c r="R482" s="78"/>
      <c r="S482" s="78"/>
      <c r="T482" s="78"/>
      <c r="U482" s="78"/>
    </row>
    <row r="483" spans="10:21" x14ac:dyDescent="0.25">
      <c r="J483" s="78"/>
      <c r="K483" s="78"/>
      <c r="L483" s="113"/>
      <c r="M483" s="78"/>
      <c r="N483" s="78"/>
      <c r="O483" s="78"/>
      <c r="P483" s="78"/>
      <c r="Q483" s="78"/>
      <c r="R483" s="78"/>
      <c r="S483" s="78"/>
      <c r="T483" s="78"/>
      <c r="U483" s="78"/>
    </row>
    <row r="484" spans="10:21" x14ac:dyDescent="0.25">
      <c r="J484" s="78"/>
      <c r="K484" s="78"/>
      <c r="L484" s="113"/>
      <c r="M484" s="78"/>
      <c r="N484" s="78"/>
      <c r="O484" s="78"/>
      <c r="P484" s="78"/>
      <c r="Q484" s="78"/>
      <c r="R484" s="78"/>
      <c r="S484" s="78"/>
      <c r="T484" s="78"/>
      <c r="U484" s="78"/>
    </row>
    <row r="485" spans="10:21" x14ac:dyDescent="0.25">
      <c r="J485" s="78"/>
      <c r="K485" s="78"/>
      <c r="L485" s="113"/>
      <c r="M485" s="78"/>
      <c r="N485" s="78"/>
      <c r="O485" s="78"/>
      <c r="P485" s="78"/>
      <c r="Q485" s="78"/>
      <c r="R485" s="78"/>
      <c r="S485" s="78"/>
      <c r="T485" s="78"/>
      <c r="U485" s="78"/>
    </row>
    <row r="486" spans="10:21" x14ac:dyDescent="0.25">
      <c r="J486" s="78"/>
      <c r="K486" s="78"/>
      <c r="L486" s="113"/>
      <c r="M486" s="78"/>
      <c r="N486" s="78"/>
      <c r="O486" s="78"/>
      <c r="P486" s="78"/>
      <c r="Q486" s="78"/>
      <c r="R486" s="78"/>
      <c r="S486" s="78"/>
      <c r="T486" s="78"/>
      <c r="U486" s="78"/>
    </row>
    <row r="487" spans="10:21" x14ac:dyDescent="0.25">
      <c r="J487" s="78"/>
      <c r="K487" s="78"/>
      <c r="L487" s="113"/>
      <c r="M487" s="78"/>
      <c r="N487" s="78"/>
      <c r="O487" s="78"/>
      <c r="P487" s="78"/>
      <c r="Q487" s="78"/>
      <c r="R487" s="78"/>
      <c r="S487" s="78"/>
      <c r="T487" s="78"/>
      <c r="U487" s="78"/>
    </row>
    <row r="488" spans="10:21" x14ac:dyDescent="0.25">
      <c r="J488" s="78"/>
      <c r="K488" s="78"/>
      <c r="L488" s="113"/>
      <c r="M488" s="78"/>
      <c r="N488" s="78"/>
      <c r="O488" s="78"/>
      <c r="P488" s="78"/>
      <c r="Q488" s="78"/>
      <c r="R488" s="78"/>
      <c r="S488" s="78"/>
      <c r="T488" s="78"/>
      <c r="U488" s="78"/>
    </row>
    <row r="489" spans="10:21" x14ac:dyDescent="0.25">
      <c r="J489" s="78"/>
      <c r="K489" s="78"/>
      <c r="L489" s="113"/>
      <c r="M489" s="78"/>
      <c r="N489" s="78"/>
      <c r="O489" s="78"/>
      <c r="P489" s="78"/>
      <c r="Q489" s="78"/>
      <c r="R489" s="78"/>
      <c r="S489" s="78"/>
      <c r="T489" s="78"/>
      <c r="U489" s="78"/>
    </row>
    <row r="490" spans="10:21" x14ac:dyDescent="0.25">
      <c r="J490" s="78"/>
      <c r="K490" s="78"/>
      <c r="L490" s="113"/>
      <c r="M490" s="78"/>
      <c r="N490" s="78"/>
      <c r="O490" s="78"/>
      <c r="P490" s="78"/>
      <c r="Q490" s="78"/>
      <c r="R490" s="78"/>
      <c r="S490" s="78"/>
      <c r="T490" s="78"/>
      <c r="U490" s="78"/>
    </row>
    <row r="491" spans="10:21" x14ac:dyDescent="0.25">
      <c r="J491" s="78"/>
      <c r="K491" s="78"/>
      <c r="L491" s="113"/>
      <c r="M491" s="78"/>
      <c r="N491" s="78"/>
      <c r="O491" s="78"/>
      <c r="P491" s="78"/>
      <c r="Q491" s="78"/>
      <c r="R491" s="78"/>
      <c r="S491" s="78"/>
      <c r="T491" s="78"/>
      <c r="U491" s="78"/>
    </row>
    <row r="492" spans="10:21" x14ac:dyDescent="0.25">
      <c r="J492" s="78"/>
      <c r="K492" s="78"/>
      <c r="L492" s="113"/>
      <c r="M492" s="78"/>
      <c r="N492" s="78"/>
      <c r="O492" s="78"/>
      <c r="P492" s="78"/>
      <c r="Q492" s="78"/>
      <c r="R492" s="78"/>
      <c r="S492" s="78"/>
      <c r="T492" s="78"/>
      <c r="U492" s="78"/>
    </row>
    <row r="493" spans="10:21" x14ac:dyDescent="0.25">
      <c r="J493" s="78"/>
      <c r="K493" s="78"/>
      <c r="L493" s="113"/>
      <c r="M493" s="78"/>
      <c r="N493" s="78"/>
      <c r="O493" s="78"/>
      <c r="P493" s="78"/>
      <c r="Q493" s="78"/>
      <c r="R493" s="78"/>
      <c r="S493" s="78"/>
      <c r="T493" s="78"/>
      <c r="U493" s="78"/>
    </row>
    <row r="494" spans="10:21" x14ac:dyDescent="0.25">
      <c r="J494" s="78"/>
      <c r="K494" s="78"/>
      <c r="L494" s="113"/>
      <c r="M494" s="78"/>
      <c r="N494" s="78"/>
      <c r="O494" s="78"/>
      <c r="P494" s="78"/>
      <c r="Q494" s="78"/>
      <c r="R494" s="78"/>
      <c r="S494" s="78"/>
      <c r="T494" s="78"/>
      <c r="U494" s="78"/>
    </row>
    <row r="495" spans="10:21" x14ac:dyDescent="0.25">
      <c r="J495" s="78"/>
      <c r="K495" s="78"/>
      <c r="L495" s="113"/>
      <c r="M495" s="78"/>
      <c r="N495" s="78"/>
      <c r="O495" s="78"/>
      <c r="P495" s="78"/>
      <c r="Q495" s="78"/>
      <c r="R495" s="78"/>
      <c r="S495" s="78"/>
      <c r="T495" s="78"/>
      <c r="U495" s="78"/>
    </row>
    <row r="496" spans="10:21" x14ac:dyDescent="0.25">
      <c r="J496" s="78"/>
      <c r="K496" s="78"/>
      <c r="L496" s="113"/>
      <c r="M496" s="78"/>
      <c r="N496" s="78"/>
      <c r="O496" s="78"/>
      <c r="P496" s="78"/>
      <c r="Q496" s="78"/>
      <c r="R496" s="78"/>
      <c r="S496" s="78"/>
      <c r="T496" s="78"/>
      <c r="U496" s="78"/>
    </row>
    <row r="497" spans="10:21" x14ac:dyDescent="0.25">
      <c r="J497" s="78"/>
      <c r="K497" s="78"/>
      <c r="L497" s="113"/>
      <c r="M497" s="78"/>
      <c r="N497" s="78"/>
      <c r="O497" s="78"/>
      <c r="P497" s="78"/>
      <c r="Q497" s="78"/>
      <c r="R497" s="78"/>
      <c r="S497" s="78"/>
      <c r="T497" s="78"/>
      <c r="U497" s="78"/>
    </row>
    <row r="498" spans="10:21" x14ac:dyDescent="0.25">
      <c r="J498" s="78"/>
      <c r="K498" s="78"/>
      <c r="L498" s="113"/>
      <c r="M498" s="78"/>
      <c r="N498" s="78"/>
      <c r="O498" s="78"/>
      <c r="P498" s="78"/>
      <c r="Q498" s="78"/>
      <c r="R498" s="78"/>
      <c r="S498" s="78"/>
      <c r="T498" s="78"/>
      <c r="U498" s="78"/>
    </row>
    <row r="499" spans="10:21" x14ac:dyDescent="0.25">
      <c r="J499" s="78"/>
      <c r="K499" s="78"/>
      <c r="L499" s="113"/>
      <c r="M499" s="78"/>
      <c r="N499" s="78"/>
      <c r="O499" s="78"/>
      <c r="P499" s="78"/>
      <c r="Q499" s="78"/>
      <c r="R499" s="78"/>
      <c r="S499" s="78"/>
      <c r="T499" s="78"/>
      <c r="U499" s="78"/>
    </row>
    <row r="500" spans="10:21" x14ac:dyDescent="0.25">
      <c r="J500" s="78"/>
      <c r="K500" s="78"/>
      <c r="L500" s="113"/>
      <c r="M500" s="78"/>
      <c r="N500" s="78"/>
      <c r="O500" s="78"/>
      <c r="P500" s="78"/>
      <c r="Q500" s="78"/>
      <c r="R500" s="78"/>
      <c r="S500" s="78"/>
      <c r="T500" s="78"/>
      <c r="U500" s="78"/>
    </row>
    <row r="501" spans="10:21" x14ac:dyDescent="0.25">
      <c r="J501" s="78"/>
      <c r="K501" s="78"/>
      <c r="L501" s="113"/>
      <c r="M501" s="78"/>
      <c r="N501" s="78"/>
      <c r="O501" s="78"/>
      <c r="P501" s="78"/>
      <c r="Q501" s="78"/>
      <c r="R501" s="78"/>
      <c r="S501" s="78"/>
      <c r="T501" s="78"/>
      <c r="U501" s="78"/>
    </row>
    <row r="502" spans="10:21" x14ac:dyDescent="0.25">
      <c r="J502" s="78"/>
      <c r="K502" s="78"/>
      <c r="L502" s="113"/>
      <c r="M502" s="78"/>
      <c r="N502" s="78"/>
      <c r="O502" s="78"/>
      <c r="P502" s="78"/>
      <c r="Q502" s="78"/>
      <c r="R502" s="78"/>
      <c r="S502" s="78"/>
      <c r="T502" s="78"/>
      <c r="U502" s="78"/>
    </row>
    <row r="503" spans="10:21" x14ac:dyDescent="0.25">
      <c r="J503" s="78"/>
      <c r="K503" s="78"/>
      <c r="L503" s="113"/>
      <c r="M503" s="78"/>
      <c r="N503" s="78"/>
      <c r="O503" s="78"/>
      <c r="P503" s="78"/>
      <c r="Q503" s="78"/>
      <c r="R503" s="78"/>
      <c r="S503" s="78"/>
      <c r="T503" s="78"/>
      <c r="U503" s="78"/>
    </row>
    <row r="504" spans="10:21" x14ac:dyDescent="0.25">
      <c r="J504" s="78"/>
      <c r="K504" s="78"/>
      <c r="L504" s="113"/>
      <c r="M504" s="78"/>
      <c r="N504" s="78"/>
      <c r="O504" s="78"/>
      <c r="P504" s="78"/>
      <c r="Q504" s="78"/>
      <c r="R504" s="78"/>
      <c r="S504" s="78"/>
      <c r="T504" s="78"/>
      <c r="U504" s="78"/>
    </row>
    <row r="505" spans="10:21" x14ac:dyDescent="0.25">
      <c r="J505" s="78"/>
      <c r="K505" s="78"/>
      <c r="L505" s="113"/>
      <c r="M505" s="78"/>
      <c r="N505" s="78"/>
      <c r="O505" s="78"/>
      <c r="P505" s="78"/>
      <c r="Q505" s="78"/>
      <c r="R505" s="78"/>
      <c r="S505" s="78"/>
      <c r="T505" s="78"/>
      <c r="U505" s="78"/>
    </row>
    <row r="506" spans="10:21" x14ac:dyDescent="0.25">
      <c r="J506" s="78"/>
      <c r="K506" s="78"/>
      <c r="L506" s="113"/>
      <c r="M506" s="78"/>
      <c r="N506" s="78"/>
      <c r="O506" s="78"/>
      <c r="P506" s="78"/>
      <c r="Q506" s="78"/>
      <c r="R506" s="78"/>
      <c r="S506" s="78"/>
      <c r="T506" s="78"/>
      <c r="U506" s="78"/>
    </row>
    <row r="507" spans="10:21" x14ac:dyDescent="0.25">
      <c r="J507" s="78"/>
      <c r="K507" s="78"/>
      <c r="L507" s="113"/>
      <c r="M507" s="78"/>
      <c r="N507" s="78"/>
      <c r="O507" s="78"/>
      <c r="P507" s="78"/>
      <c r="Q507" s="78"/>
      <c r="R507" s="78"/>
      <c r="S507" s="78"/>
      <c r="T507" s="78"/>
      <c r="U507" s="78"/>
    </row>
    <row r="508" spans="10:21" x14ac:dyDescent="0.25">
      <c r="J508" s="78"/>
      <c r="K508" s="78"/>
      <c r="L508" s="113"/>
      <c r="M508" s="78"/>
      <c r="N508" s="78"/>
      <c r="O508" s="78"/>
      <c r="P508" s="78"/>
      <c r="Q508" s="78"/>
      <c r="R508" s="78"/>
      <c r="S508" s="78"/>
      <c r="T508" s="78"/>
      <c r="U508" s="78"/>
    </row>
    <row r="509" spans="10:21" x14ac:dyDescent="0.25">
      <c r="J509" s="78"/>
      <c r="K509" s="78"/>
      <c r="L509" s="113"/>
      <c r="M509" s="78"/>
      <c r="N509" s="78"/>
      <c r="O509" s="78"/>
      <c r="P509" s="78"/>
      <c r="Q509" s="78"/>
      <c r="R509" s="78"/>
      <c r="S509" s="78"/>
      <c r="T509" s="78"/>
      <c r="U509" s="78"/>
    </row>
    <row r="510" spans="10:21" x14ac:dyDescent="0.25">
      <c r="J510" s="78"/>
      <c r="K510" s="78"/>
      <c r="L510" s="113"/>
      <c r="M510" s="78"/>
      <c r="N510" s="78"/>
      <c r="O510" s="78"/>
      <c r="P510" s="78"/>
      <c r="Q510" s="78"/>
      <c r="R510" s="78"/>
      <c r="S510" s="78"/>
      <c r="T510" s="78"/>
      <c r="U510" s="78"/>
    </row>
    <row r="511" spans="10:21" x14ac:dyDescent="0.25">
      <c r="J511" s="78"/>
      <c r="K511" s="78"/>
      <c r="L511" s="113"/>
      <c r="M511" s="78"/>
      <c r="N511" s="78"/>
      <c r="O511" s="78"/>
      <c r="P511" s="78"/>
      <c r="Q511" s="78"/>
      <c r="R511" s="78"/>
      <c r="S511" s="78"/>
      <c r="T511" s="78"/>
      <c r="U511" s="78"/>
    </row>
    <row r="512" spans="10:21" x14ac:dyDescent="0.25">
      <c r="J512" s="78"/>
      <c r="K512" s="78"/>
      <c r="L512" s="113"/>
      <c r="M512" s="78"/>
      <c r="N512" s="78"/>
      <c r="O512" s="78"/>
      <c r="P512" s="78"/>
      <c r="Q512" s="78"/>
      <c r="R512" s="78"/>
      <c r="S512" s="78"/>
      <c r="T512" s="78"/>
      <c r="U512" s="78"/>
    </row>
    <row r="513" spans="10:21" x14ac:dyDescent="0.25">
      <c r="J513" s="78"/>
      <c r="K513" s="78"/>
      <c r="L513" s="113"/>
      <c r="M513" s="78"/>
      <c r="N513" s="78"/>
      <c r="O513" s="78"/>
      <c r="P513" s="78"/>
      <c r="Q513" s="78"/>
      <c r="R513" s="78"/>
      <c r="S513" s="78"/>
      <c r="T513" s="78"/>
      <c r="U513" s="78"/>
    </row>
    <row r="514" spans="10:21" x14ac:dyDescent="0.25">
      <c r="J514" s="78"/>
      <c r="K514" s="78"/>
      <c r="L514" s="113"/>
      <c r="M514" s="78"/>
      <c r="N514" s="78"/>
      <c r="O514" s="78"/>
      <c r="P514" s="78"/>
      <c r="Q514" s="78"/>
      <c r="R514" s="78"/>
      <c r="S514" s="78"/>
      <c r="T514" s="78"/>
      <c r="U514" s="78"/>
    </row>
    <row r="515" spans="10:21" x14ac:dyDescent="0.25">
      <c r="J515" s="78"/>
      <c r="K515" s="78"/>
      <c r="L515" s="113"/>
      <c r="M515" s="78"/>
      <c r="N515" s="78"/>
      <c r="O515" s="78"/>
      <c r="P515" s="78"/>
      <c r="Q515" s="78"/>
      <c r="R515" s="78"/>
      <c r="S515" s="78"/>
      <c r="T515" s="78"/>
      <c r="U515" s="78"/>
    </row>
    <row r="516" spans="10:21" x14ac:dyDescent="0.25">
      <c r="J516" s="78"/>
      <c r="K516" s="78"/>
      <c r="L516" s="113"/>
      <c r="M516" s="78"/>
      <c r="N516" s="78"/>
      <c r="O516" s="78"/>
      <c r="P516" s="78"/>
      <c r="Q516" s="78"/>
      <c r="R516" s="78"/>
      <c r="S516" s="78"/>
      <c r="T516" s="78"/>
      <c r="U516" s="78"/>
    </row>
    <row r="517" spans="10:21" x14ac:dyDescent="0.25">
      <c r="J517" s="78"/>
      <c r="K517" s="78"/>
      <c r="L517" s="113"/>
      <c r="M517" s="78"/>
      <c r="N517" s="78"/>
      <c r="O517" s="78"/>
      <c r="P517" s="78"/>
      <c r="Q517" s="78"/>
      <c r="R517" s="78"/>
      <c r="S517" s="78"/>
      <c r="T517" s="78"/>
      <c r="U517" s="78"/>
    </row>
    <row r="518" spans="10:21" x14ac:dyDescent="0.25">
      <c r="J518" s="78"/>
      <c r="K518" s="78"/>
      <c r="L518" s="113"/>
      <c r="M518" s="78"/>
      <c r="N518" s="78"/>
      <c r="O518" s="78"/>
      <c r="P518" s="78"/>
      <c r="Q518" s="78"/>
      <c r="R518" s="78"/>
      <c r="S518" s="78"/>
      <c r="T518" s="78"/>
      <c r="U518" s="78"/>
    </row>
    <row r="519" spans="10:21" x14ac:dyDescent="0.25">
      <c r="J519" s="78"/>
      <c r="K519" s="78"/>
      <c r="L519" s="113"/>
      <c r="M519" s="78"/>
      <c r="N519" s="78"/>
      <c r="O519" s="78"/>
      <c r="P519" s="78"/>
      <c r="Q519" s="78"/>
      <c r="R519" s="78"/>
      <c r="S519" s="78"/>
      <c r="T519" s="78"/>
      <c r="U519" s="78"/>
    </row>
    <row r="520" spans="10:21" x14ac:dyDescent="0.25">
      <c r="J520" s="78"/>
      <c r="K520" s="78"/>
      <c r="L520" s="113"/>
      <c r="M520" s="78"/>
      <c r="N520" s="78"/>
      <c r="O520" s="78"/>
      <c r="P520" s="78"/>
      <c r="Q520" s="78"/>
      <c r="R520" s="78"/>
      <c r="S520" s="78"/>
      <c r="T520" s="78"/>
      <c r="U520" s="78"/>
    </row>
    <row r="521" spans="10:21" x14ac:dyDescent="0.25">
      <c r="J521" s="78"/>
      <c r="K521" s="78"/>
      <c r="L521" s="113"/>
      <c r="M521" s="78"/>
      <c r="N521" s="78"/>
      <c r="O521" s="78"/>
      <c r="P521" s="78"/>
      <c r="Q521" s="78"/>
      <c r="R521" s="78"/>
      <c r="S521" s="78"/>
      <c r="T521" s="78"/>
      <c r="U521" s="78"/>
    </row>
    <row r="522" spans="10:21" x14ac:dyDescent="0.25">
      <c r="J522" s="78"/>
      <c r="K522" s="78"/>
      <c r="L522" s="113"/>
      <c r="M522" s="78"/>
      <c r="N522" s="78"/>
      <c r="O522" s="78"/>
      <c r="P522" s="78"/>
      <c r="Q522" s="78"/>
      <c r="R522" s="78"/>
      <c r="S522" s="78"/>
      <c r="T522" s="78"/>
      <c r="U522" s="78"/>
    </row>
    <row r="523" spans="10:21" x14ac:dyDescent="0.25">
      <c r="J523" s="78"/>
      <c r="K523" s="78"/>
      <c r="L523" s="113"/>
      <c r="M523" s="78"/>
      <c r="N523" s="78"/>
      <c r="O523" s="78"/>
      <c r="P523" s="78"/>
      <c r="Q523" s="78"/>
      <c r="R523" s="78"/>
      <c r="S523" s="78"/>
      <c r="T523" s="78"/>
      <c r="U523" s="78"/>
    </row>
    <row r="524" spans="10:21" x14ac:dyDescent="0.25">
      <c r="J524" s="78"/>
      <c r="K524" s="78"/>
      <c r="L524" s="113"/>
      <c r="M524" s="78"/>
      <c r="N524" s="78"/>
      <c r="O524" s="78"/>
      <c r="P524" s="78"/>
      <c r="Q524" s="78"/>
      <c r="R524" s="78"/>
      <c r="S524" s="78"/>
      <c r="T524" s="78"/>
      <c r="U524" s="78"/>
    </row>
    <row r="525" spans="10:21" x14ac:dyDescent="0.25">
      <c r="J525" s="78"/>
      <c r="K525" s="78"/>
      <c r="L525" s="113"/>
      <c r="M525" s="78"/>
      <c r="N525" s="78"/>
      <c r="O525" s="78"/>
      <c r="P525" s="78"/>
      <c r="Q525" s="78"/>
      <c r="R525" s="78"/>
      <c r="S525" s="78"/>
      <c r="T525" s="78"/>
      <c r="U525" s="78"/>
    </row>
    <row r="526" spans="10:21" x14ac:dyDescent="0.25">
      <c r="J526" s="78"/>
      <c r="K526" s="78"/>
      <c r="L526" s="113"/>
      <c r="M526" s="78"/>
      <c r="N526" s="78"/>
      <c r="O526" s="78"/>
      <c r="P526" s="78"/>
      <c r="Q526" s="78"/>
      <c r="R526" s="78"/>
      <c r="S526" s="78"/>
      <c r="T526" s="78"/>
      <c r="U526" s="78"/>
    </row>
    <row r="527" spans="10:21" x14ac:dyDescent="0.25">
      <c r="J527" s="78"/>
      <c r="K527" s="78"/>
      <c r="L527" s="113"/>
      <c r="M527" s="78"/>
      <c r="N527" s="78"/>
      <c r="O527" s="78"/>
      <c r="P527" s="78"/>
      <c r="Q527" s="78"/>
      <c r="R527" s="78"/>
      <c r="S527" s="78"/>
      <c r="T527" s="78"/>
      <c r="U527" s="78"/>
    </row>
    <row r="528" spans="10:21" x14ac:dyDescent="0.25">
      <c r="J528" s="78"/>
      <c r="K528" s="78"/>
      <c r="L528" s="113"/>
      <c r="M528" s="78"/>
      <c r="N528" s="78"/>
      <c r="O528" s="78"/>
      <c r="P528" s="78"/>
      <c r="Q528" s="78"/>
      <c r="R528" s="78"/>
      <c r="S528" s="78"/>
      <c r="T528" s="78"/>
      <c r="U528" s="78"/>
    </row>
    <row r="529" spans="10:21" x14ac:dyDescent="0.25">
      <c r="J529" s="78"/>
      <c r="K529" s="78"/>
      <c r="L529" s="113"/>
      <c r="M529" s="78"/>
      <c r="N529" s="78"/>
      <c r="O529" s="78"/>
      <c r="P529" s="78"/>
      <c r="Q529" s="78"/>
      <c r="R529" s="78"/>
      <c r="S529" s="78"/>
      <c r="T529" s="78"/>
      <c r="U529" s="78"/>
    </row>
    <row r="530" spans="10:21" x14ac:dyDescent="0.25">
      <c r="J530" s="78"/>
      <c r="K530" s="78"/>
      <c r="L530" s="113"/>
      <c r="M530" s="78"/>
      <c r="N530" s="78"/>
      <c r="O530" s="78"/>
      <c r="P530" s="78"/>
      <c r="Q530" s="78"/>
      <c r="R530" s="78"/>
      <c r="S530" s="78"/>
      <c r="T530" s="78"/>
      <c r="U530" s="78"/>
    </row>
    <row r="531" spans="10:21" x14ac:dyDescent="0.25">
      <c r="J531" s="78"/>
      <c r="K531" s="78"/>
      <c r="L531" s="113"/>
      <c r="M531" s="78"/>
      <c r="N531" s="78"/>
      <c r="O531" s="78"/>
      <c r="P531" s="78"/>
      <c r="Q531" s="78"/>
      <c r="R531" s="78"/>
      <c r="S531" s="78"/>
      <c r="T531" s="78"/>
      <c r="U531" s="78"/>
    </row>
    <row r="532" spans="10:21" x14ac:dyDescent="0.25">
      <c r="J532" s="78"/>
      <c r="K532" s="78"/>
      <c r="L532" s="113"/>
      <c r="M532" s="78"/>
      <c r="N532" s="78"/>
      <c r="O532" s="78"/>
      <c r="P532" s="78"/>
      <c r="Q532" s="78"/>
      <c r="R532" s="78"/>
      <c r="S532" s="78"/>
      <c r="T532" s="78"/>
      <c r="U532" s="78"/>
    </row>
    <row r="533" spans="10:21" x14ac:dyDescent="0.25">
      <c r="J533" s="78"/>
      <c r="K533" s="78"/>
      <c r="L533" s="113"/>
      <c r="M533" s="78"/>
      <c r="N533" s="78"/>
      <c r="O533" s="78"/>
      <c r="P533" s="78"/>
      <c r="Q533" s="78"/>
      <c r="R533" s="78"/>
      <c r="S533" s="78"/>
      <c r="T533" s="78"/>
      <c r="U533" s="78"/>
    </row>
    <row r="534" spans="10:21" x14ac:dyDescent="0.25">
      <c r="J534" s="78"/>
      <c r="K534" s="78"/>
      <c r="L534" s="113"/>
      <c r="M534" s="78"/>
      <c r="N534" s="78"/>
      <c r="O534" s="78"/>
      <c r="P534" s="78"/>
      <c r="Q534" s="78"/>
      <c r="R534" s="78"/>
      <c r="S534" s="78"/>
      <c r="T534" s="78"/>
      <c r="U534" s="78"/>
    </row>
    <row r="535" spans="10:21" x14ac:dyDescent="0.25">
      <c r="J535" s="78"/>
      <c r="K535" s="78"/>
      <c r="L535" s="113"/>
      <c r="M535" s="78"/>
      <c r="N535" s="78"/>
      <c r="O535" s="78"/>
      <c r="P535" s="78"/>
      <c r="Q535" s="78"/>
      <c r="R535" s="78"/>
      <c r="S535" s="78"/>
      <c r="T535" s="78"/>
      <c r="U535" s="78"/>
    </row>
    <row r="536" spans="10:21" x14ac:dyDescent="0.25">
      <c r="J536" s="78"/>
      <c r="K536" s="78"/>
      <c r="L536" s="113"/>
      <c r="M536" s="78"/>
      <c r="N536" s="78"/>
      <c r="O536" s="78"/>
      <c r="P536" s="78"/>
      <c r="Q536" s="78"/>
      <c r="R536" s="78"/>
      <c r="S536" s="78"/>
      <c r="T536" s="78"/>
      <c r="U536" s="78"/>
    </row>
    <row r="537" spans="10:21" x14ac:dyDescent="0.25">
      <c r="J537" s="78"/>
      <c r="K537" s="78"/>
      <c r="L537" s="113"/>
      <c r="M537" s="78"/>
      <c r="N537" s="78"/>
      <c r="O537" s="78"/>
      <c r="P537" s="78"/>
      <c r="Q537" s="78"/>
      <c r="R537" s="78"/>
      <c r="S537" s="78"/>
      <c r="T537" s="78"/>
      <c r="U537" s="78"/>
    </row>
    <row r="538" spans="10:21" x14ac:dyDescent="0.25">
      <c r="J538" s="78"/>
      <c r="K538" s="78"/>
      <c r="L538" s="113"/>
      <c r="M538" s="78"/>
      <c r="N538" s="78"/>
      <c r="O538" s="78"/>
      <c r="P538" s="78"/>
      <c r="Q538" s="78"/>
      <c r="R538" s="78"/>
      <c r="S538" s="78"/>
      <c r="T538" s="78"/>
      <c r="U538" s="78"/>
    </row>
    <row r="539" spans="10:21" x14ac:dyDescent="0.25">
      <c r="J539" s="78"/>
      <c r="K539" s="78"/>
      <c r="L539" s="113"/>
      <c r="M539" s="78"/>
      <c r="N539" s="78"/>
      <c r="O539" s="78"/>
      <c r="P539" s="78"/>
      <c r="Q539" s="78"/>
      <c r="R539" s="78"/>
      <c r="S539" s="78"/>
      <c r="T539" s="78"/>
      <c r="U539" s="78"/>
    </row>
    <row r="540" spans="10:21" x14ac:dyDescent="0.25">
      <c r="J540" s="78"/>
      <c r="K540" s="78"/>
      <c r="L540" s="113"/>
      <c r="M540" s="78"/>
      <c r="N540" s="78"/>
      <c r="O540" s="78"/>
      <c r="P540" s="78"/>
      <c r="Q540" s="78"/>
      <c r="R540" s="78"/>
      <c r="S540" s="78"/>
      <c r="T540" s="78"/>
      <c r="U540" s="78"/>
    </row>
    <row r="541" spans="10:21" x14ac:dyDescent="0.25">
      <c r="J541" s="78"/>
      <c r="K541" s="78"/>
      <c r="L541" s="113"/>
      <c r="M541" s="78"/>
      <c r="N541" s="78"/>
      <c r="O541" s="78"/>
      <c r="P541" s="78"/>
      <c r="Q541" s="78"/>
      <c r="R541" s="78"/>
      <c r="S541" s="78"/>
      <c r="T541" s="78"/>
      <c r="U541" s="78"/>
    </row>
    <row r="542" spans="10:21" x14ac:dyDescent="0.25">
      <c r="J542" s="78"/>
      <c r="K542" s="78"/>
      <c r="L542" s="113"/>
      <c r="M542" s="78"/>
      <c r="N542" s="78"/>
      <c r="O542" s="78"/>
      <c r="P542" s="78"/>
      <c r="Q542" s="78"/>
      <c r="R542" s="78"/>
      <c r="S542" s="78"/>
      <c r="T542" s="78"/>
      <c r="U542" s="78"/>
    </row>
    <row r="543" spans="10:21" x14ac:dyDescent="0.25">
      <c r="J543" s="78"/>
      <c r="K543" s="78"/>
      <c r="L543" s="113"/>
      <c r="M543" s="78"/>
      <c r="N543" s="78"/>
      <c r="O543" s="78"/>
      <c r="P543" s="78"/>
      <c r="Q543" s="78"/>
      <c r="R543" s="78"/>
      <c r="S543" s="78"/>
      <c r="T543" s="78"/>
      <c r="U543" s="78"/>
    </row>
    <row r="544" spans="10:21" x14ac:dyDescent="0.25">
      <c r="J544" s="78"/>
      <c r="K544" s="78"/>
      <c r="L544" s="113"/>
      <c r="M544" s="78"/>
      <c r="N544" s="78"/>
      <c r="O544" s="78"/>
      <c r="P544" s="78"/>
      <c r="Q544" s="78"/>
      <c r="R544" s="78"/>
      <c r="S544" s="78"/>
      <c r="T544" s="78"/>
      <c r="U544" s="78"/>
    </row>
    <row r="545" spans="10:21" x14ac:dyDescent="0.25">
      <c r="J545" s="78"/>
      <c r="K545" s="78"/>
      <c r="L545" s="113"/>
      <c r="M545" s="78"/>
      <c r="N545" s="78"/>
      <c r="O545" s="78"/>
      <c r="P545" s="78"/>
      <c r="Q545" s="78"/>
      <c r="R545" s="78"/>
      <c r="S545" s="78"/>
      <c r="T545" s="78"/>
      <c r="U545" s="78"/>
    </row>
    <row r="546" spans="10:21" x14ac:dyDescent="0.25">
      <c r="J546" s="78"/>
      <c r="K546" s="78"/>
      <c r="L546" s="113"/>
      <c r="M546" s="78"/>
      <c r="N546" s="78"/>
      <c r="O546" s="78"/>
      <c r="P546" s="78"/>
      <c r="Q546" s="78"/>
      <c r="R546" s="78"/>
      <c r="S546" s="78"/>
      <c r="T546" s="78"/>
      <c r="U546" s="78"/>
    </row>
    <row r="547" spans="10:21" x14ac:dyDescent="0.25">
      <c r="J547" s="78"/>
      <c r="K547" s="78"/>
      <c r="L547" s="113"/>
      <c r="M547" s="78"/>
      <c r="N547" s="78"/>
      <c r="O547" s="78"/>
      <c r="P547" s="78"/>
      <c r="Q547" s="78"/>
      <c r="R547" s="78"/>
      <c r="S547" s="78"/>
      <c r="T547" s="78"/>
      <c r="U547" s="78"/>
    </row>
    <row r="548" spans="10:21" x14ac:dyDescent="0.25">
      <c r="J548" s="78"/>
      <c r="K548" s="78"/>
      <c r="L548" s="113"/>
      <c r="M548" s="78"/>
      <c r="N548" s="78"/>
      <c r="O548" s="78"/>
      <c r="P548" s="78"/>
      <c r="Q548" s="78"/>
      <c r="R548" s="78"/>
      <c r="S548" s="78"/>
      <c r="T548" s="78"/>
      <c r="U548" s="78"/>
    </row>
    <row r="549" spans="10:21" x14ac:dyDescent="0.25">
      <c r="J549" s="78"/>
      <c r="K549" s="78"/>
      <c r="L549" s="113"/>
      <c r="M549" s="78"/>
      <c r="N549" s="78"/>
      <c r="O549" s="78"/>
      <c r="P549" s="78"/>
      <c r="Q549" s="78"/>
      <c r="R549" s="78"/>
      <c r="S549" s="78"/>
      <c r="T549" s="78"/>
      <c r="U549" s="78"/>
    </row>
    <row r="550" spans="10:21" x14ac:dyDescent="0.25">
      <c r="J550" s="78"/>
      <c r="K550" s="78"/>
      <c r="L550" s="113"/>
      <c r="M550" s="78"/>
      <c r="N550" s="78"/>
      <c r="O550" s="78"/>
      <c r="P550" s="78"/>
      <c r="Q550" s="78"/>
      <c r="R550" s="78"/>
      <c r="S550" s="78"/>
      <c r="T550" s="78"/>
      <c r="U550" s="78"/>
    </row>
    <row r="551" spans="10:21" x14ac:dyDescent="0.25">
      <c r="J551" s="78"/>
      <c r="K551" s="78"/>
      <c r="L551" s="113"/>
      <c r="M551" s="78"/>
      <c r="N551" s="78"/>
      <c r="O551" s="78"/>
      <c r="P551" s="78"/>
      <c r="Q551" s="78"/>
      <c r="R551" s="78"/>
      <c r="S551" s="78"/>
      <c r="T551" s="78"/>
      <c r="U551" s="78"/>
    </row>
    <row r="552" spans="10:21" x14ac:dyDescent="0.25">
      <c r="J552" s="78"/>
      <c r="K552" s="78"/>
      <c r="L552" s="113"/>
      <c r="M552" s="78"/>
      <c r="N552" s="78"/>
      <c r="O552" s="78"/>
      <c r="P552" s="78"/>
      <c r="Q552" s="78"/>
      <c r="R552" s="78"/>
      <c r="S552" s="78"/>
      <c r="T552" s="78"/>
      <c r="U552" s="78"/>
    </row>
    <row r="553" spans="10:21" x14ac:dyDescent="0.25">
      <c r="J553" s="78"/>
      <c r="K553" s="78"/>
      <c r="L553" s="113"/>
      <c r="M553" s="78"/>
      <c r="N553" s="78"/>
      <c r="O553" s="78"/>
      <c r="P553" s="78"/>
      <c r="Q553" s="78"/>
      <c r="R553" s="78"/>
      <c r="S553" s="78"/>
      <c r="T553" s="78"/>
      <c r="U553" s="78"/>
    </row>
    <row r="554" spans="10:21" x14ac:dyDescent="0.25">
      <c r="J554" s="78"/>
      <c r="K554" s="78"/>
      <c r="L554" s="113"/>
      <c r="M554" s="78"/>
      <c r="N554" s="78"/>
      <c r="O554" s="78"/>
      <c r="P554" s="78"/>
      <c r="Q554" s="78"/>
      <c r="R554" s="78"/>
      <c r="S554" s="78"/>
      <c r="T554" s="78"/>
      <c r="U554" s="78"/>
    </row>
    <row r="555" spans="10:21" x14ac:dyDescent="0.25">
      <c r="J555" s="78"/>
      <c r="K555" s="78"/>
      <c r="L555" s="113"/>
      <c r="M555" s="78"/>
      <c r="N555" s="78"/>
      <c r="O555" s="78"/>
      <c r="P555" s="78"/>
      <c r="Q555" s="78"/>
      <c r="R555" s="78"/>
      <c r="S555" s="78"/>
      <c r="T555" s="78"/>
      <c r="U555" s="78"/>
    </row>
    <row r="556" spans="10:21" x14ac:dyDescent="0.25">
      <c r="J556" s="78"/>
      <c r="K556" s="78"/>
      <c r="L556" s="113"/>
      <c r="M556" s="78"/>
      <c r="N556" s="78"/>
      <c r="O556" s="78"/>
      <c r="P556" s="78"/>
      <c r="Q556" s="78"/>
      <c r="R556" s="78"/>
      <c r="S556" s="78"/>
      <c r="T556" s="78"/>
      <c r="U556" s="78"/>
    </row>
    <row r="557" spans="10:21" x14ac:dyDescent="0.25">
      <c r="J557" s="78"/>
      <c r="K557" s="78"/>
      <c r="L557" s="113"/>
      <c r="M557" s="78"/>
      <c r="N557" s="78"/>
      <c r="O557" s="78"/>
      <c r="P557" s="78"/>
      <c r="Q557" s="78"/>
      <c r="R557" s="78"/>
      <c r="S557" s="78"/>
      <c r="T557" s="78"/>
      <c r="U557" s="78"/>
    </row>
    <row r="558" spans="10:21" x14ac:dyDescent="0.25">
      <c r="J558" s="78"/>
      <c r="K558" s="78"/>
      <c r="L558" s="113"/>
      <c r="M558" s="78"/>
      <c r="N558" s="78"/>
      <c r="O558" s="78"/>
      <c r="P558" s="78"/>
      <c r="Q558" s="78"/>
      <c r="R558" s="78"/>
      <c r="S558" s="78"/>
      <c r="T558" s="78"/>
      <c r="U558" s="78"/>
    </row>
    <row r="559" spans="10:21" x14ac:dyDescent="0.25">
      <c r="J559" s="78"/>
      <c r="K559" s="78"/>
      <c r="L559" s="113"/>
      <c r="M559" s="78"/>
      <c r="N559" s="78"/>
      <c r="O559" s="78"/>
      <c r="P559" s="78"/>
      <c r="Q559" s="78"/>
      <c r="R559" s="78"/>
      <c r="S559" s="78"/>
      <c r="T559" s="78"/>
      <c r="U559" s="78"/>
    </row>
    <row r="560" spans="10:21" x14ac:dyDescent="0.25">
      <c r="J560" s="78"/>
      <c r="K560" s="78"/>
      <c r="L560" s="113"/>
      <c r="M560" s="78"/>
      <c r="N560" s="78"/>
      <c r="O560" s="78"/>
      <c r="P560" s="78"/>
      <c r="Q560" s="78"/>
      <c r="R560" s="78"/>
      <c r="S560" s="78"/>
      <c r="T560" s="78"/>
      <c r="U560" s="78"/>
    </row>
    <row r="561" spans="10:21" x14ac:dyDescent="0.25">
      <c r="J561" s="78"/>
      <c r="K561" s="78"/>
      <c r="L561" s="113"/>
      <c r="M561" s="78"/>
      <c r="N561" s="78"/>
      <c r="O561" s="78"/>
      <c r="P561" s="78"/>
      <c r="Q561" s="78"/>
      <c r="R561" s="78"/>
      <c r="S561" s="78"/>
      <c r="T561" s="78"/>
      <c r="U561" s="78"/>
    </row>
    <row r="562" spans="10:21" x14ac:dyDescent="0.25">
      <c r="J562" s="78"/>
      <c r="K562" s="78"/>
      <c r="L562" s="113"/>
      <c r="M562" s="78"/>
      <c r="N562" s="78"/>
      <c r="O562" s="78"/>
      <c r="P562" s="78"/>
      <c r="Q562" s="78"/>
      <c r="R562" s="78"/>
      <c r="S562" s="78"/>
      <c r="T562" s="78"/>
      <c r="U562" s="78"/>
    </row>
    <row r="563" spans="10:21" x14ac:dyDescent="0.25">
      <c r="J563" s="78"/>
      <c r="K563" s="78"/>
      <c r="L563" s="113"/>
      <c r="M563" s="78"/>
      <c r="N563" s="78"/>
      <c r="O563" s="78"/>
      <c r="P563" s="78"/>
      <c r="Q563" s="78"/>
      <c r="R563" s="78"/>
      <c r="S563" s="78"/>
      <c r="T563" s="78"/>
      <c r="U563" s="78"/>
    </row>
    <row r="564" spans="10:21" x14ac:dyDescent="0.25">
      <c r="J564" s="78"/>
      <c r="K564" s="78"/>
      <c r="L564" s="113"/>
      <c r="M564" s="78"/>
      <c r="N564" s="78"/>
      <c r="O564" s="78"/>
      <c r="P564" s="78"/>
      <c r="Q564" s="78"/>
      <c r="R564" s="78"/>
      <c r="S564" s="78"/>
      <c r="T564" s="78"/>
      <c r="U564" s="78"/>
    </row>
    <row r="565" spans="10:21" x14ac:dyDescent="0.25">
      <c r="J565" s="78"/>
      <c r="K565" s="78"/>
      <c r="L565" s="113"/>
      <c r="M565" s="78"/>
      <c r="N565" s="78"/>
      <c r="O565" s="78"/>
      <c r="P565" s="78"/>
      <c r="Q565" s="78"/>
      <c r="R565" s="78"/>
      <c r="S565" s="78"/>
      <c r="T565" s="78"/>
      <c r="U565" s="78"/>
    </row>
    <row r="566" spans="10:21" x14ac:dyDescent="0.25">
      <c r="J566" s="78"/>
      <c r="K566" s="78"/>
      <c r="L566" s="113"/>
      <c r="M566" s="78"/>
      <c r="N566" s="78"/>
      <c r="O566" s="78"/>
      <c r="P566" s="78"/>
      <c r="Q566" s="78"/>
      <c r="R566" s="78"/>
      <c r="S566" s="78"/>
      <c r="T566" s="78"/>
      <c r="U566" s="78"/>
    </row>
    <row r="567" spans="10:21" x14ac:dyDescent="0.25">
      <c r="J567" s="78"/>
      <c r="K567" s="78"/>
      <c r="L567" s="113"/>
      <c r="M567" s="78"/>
      <c r="N567" s="78"/>
      <c r="O567" s="78"/>
      <c r="P567" s="78"/>
      <c r="Q567" s="78"/>
      <c r="R567" s="78"/>
      <c r="S567" s="78"/>
      <c r="T567" s="78"/>
      <c r="U567" s="78"/>
    </row>
    <row r="568" spans="10:21" x14ac:dyDescent="0.25">
      <c r="J568" s="78"/>
      <c r="K568" s="78"/>
      <c r="L568" s="113"/>
      <c r="M568" s="78"/>
      <c r="N568" s="78"/>
      <c r="O568" s="78"/>
      <c r="P568" s="78"/>
      <c r="Q568" s="78"/>
      <c r="R568" s="78"/>
      <c r="S568" s="78"/>
      <c r="T568" s="78"/>
      <c r="U568" s="78"/>
    </row>
    <row r="569" spans="10:21" x14ac:dyDescent="0.25">
      <c r="J569" s="78"/>
      <c r="K569" s="78"/>
      <c r="L569" s="113"/>
      <c r="M569" s="78"/>
      <c r="N569" s="78"/>
      <c r="O569" s="78"/>
      <c r="P569" s="78"/>
      <c r="Q569" s="78"/>
      <c r="R569" s="78"/>
      <c r="S569" s="78"/>
      <c r="T569" s="78"/>
      <c r="U569" s="78"/>
    </row>
    <row r="570" spans="10:21" x14ac:dyDescent="0.25">
      <c r="J570" s="78"/>
      <c r="K570" s="78"/>
      <c r="L570" s="113"/>
      <c r="M570" s="78"/>
      <c r="N570" s="78"/>
      <c r="O570" s="78"/>
      <c r="P570" s="78"/>
      <c r="Q570" s="78"/>
      <c r="R570" s="78"/>
      <c r="S570" s="78"/>
      <c r="T570" s="78"/>
      <c r="U570" s="78"/>
    </row>
    <row r="571" spans="10:21" x14ac:dyDescent="0.25">
      <c r="J571" s="78"/>
      <c r="K571" s="78"/>
      <c r="L571" s="113"/>
      <c r="M571" s="78"/>
      <c r="N571" s="78"/>
      <c r="O571" s="78"/>
      <c r="P571" s="78"/>
      <c r="Q571" s="78"/>
      <c r="R571" s="78"/>
      <c r="S571" s="78"/>
      <c r="T571" s="78"/>
      <c r="U571" s="78"/>
    </row>
    <row r="572" spans="10:21" x14ac:dyDescent="0.25">
      <c r="J572" s="78"/>
      <c r="K572" s="78"/>
      <c r="L572" s="113"/>
      <c r="M572" s="78"/>
      <c r="N572" s="78"/>
      <c r="O572" s="78"/>
      <c r="P572" s="78"/>
      <c r="Q572" s="78"/>
      <c r="R572" s="78"/>
      <c r="S572" s="78"/>
      <c r="T572" s="78"/>
      <c r="U572" s="78"/>
    </row>
    <row r="573" spans="10:21" x14ac:dyDescent="0.25">
      <c r="J573" s="78"/>
      <c r="K573" s="78"/>
      <c r="L573" s="113"/>
      <c r="M573" s="78"/>
      <c r="N573" s="78"/>
      <c r="O573" s="78"/>
      <c r="P573" s="78"/>
      <c r="Q573" s="78"/>
      <c r="R573" s="78"/>
      <c r="S573" s="78"/>
      <c r="T573" s="78"/>
      <c r="U573" s="78"/>
    </row>
    <row r="574" spans="10:21" x14ac:dyDescent="0.25">
      <c r="J574" s="78"/>
      <c r="K574" s="78"/>
      <c r="L574" s="113"/>
      <c r="M574" s="78"/>
      <c r="N574" s="78"/>
      <c r="O574" s="78"/>
      <c r="P574" s="78"/>
      <c r="Q574" s="78"/>
      <c r="R574" s="78"/>
      <c r="S574" s="78"/>
      <c r="T574" s="78"/>
      <c r="U574" s="78"/>
    </row>
    <row r="575" spans="10:21" x14ac:dyDescent="0.25">
      <c r="J575" s="78"/>
      <c r="K575" s="78"/>
      <c r="L575" s="113"/>
      <c r="M575" s="78"/>
      <c r="N575" s="78"/>
      <c r="O575" s="78"/>
      <c r="P575" s="78"/>
      <c r="Q575" s="78"/>
      <c r="R575" s="78"/>
      <c r="S575" s="78"/>
      <c r="T575" s="78"/>
      <c r="U575" s="78"/>
    </row>
    <row r="576" spans="10:21" x14ac:dyDescent="0.25">
      <c r="J576" s="78"/>
      <c r="K576" s="78"/>
      <c r="L576" s="113"/>
      <c r="M576" s="78"/>
      <c r="N576" s="78"/>
      <c r="O576" s="78"/>
      <c r="P576" s="78"/>
      <c r="Q576" s="78"/>
      <c r="R576" s="78"/>
      <c r="S576" s="78"/>
      <c r="T576" s="78"/>
      <c r="U576" s="78"/>
    </row>
    <row r="577" spans="10:21" x14ac:dyDescent="0.25">
      <c r="J577" s="78"/>
      <c r="K577" s="78"/>
      <c r="L577" s="113"/>
      <c r="M577" s="78"/>
      <c r="N577" s="78"/>
      <c r="O577" s="78"/>
      <c r="P577" s="78"/>
      <c r="Q577" s="78"/>
      <c r="R577" s="78"/>
      <c r="S577" s="78"/>
      <c r="T577" s="78"/>
      <c r="U577" s="78"/>
    </row>
    <row r="578" spans="10:21" x14ac:dyDescent="0.25">
      <c r="J578" s="78"/>
      <c r="K578" s="78"/>
      <c r="L578" s="113"/>
      <c r="M578" s="78"/>
      <c r="N578" s="78"/>
      <c r="O578" s="78"/>
      <c r="P578" s="78"/>
      <c r="Q578" s="78"/>
      <c r="R578" s="78"/>
      <c r="S578" s="78"/>
      <c r="T578" s="78"/>
      <c r="U578" s="78"/>
    </row>
    <row r="579" spans="10:21" x14ac:dyDescent="0.25">
      <c r="J579" s="78"/>
      <c r="K579" s="78"/>
      <c r="L579" s="113"/>
      <c r="M579" s="78"/>
      <c r="N579" s="78"/>
      <c r="O579" s="78"/>
      <c r="P579" s="78"/>
      <c r="Q579" s="78"/>
      <c r="R579" s="78"/>
      <c r="S579" s="78"/>
      <c r="T579" s="78"/>
      <c r="U579" s="78"/>
    </row>
    <row r="580" spans="10:21" x14ac:dyDescent="0.25">
      <c r="J580" s="78"/>
      <c r="K580" s="78"/>
      <c r="L580" s="113"/>
      <c r="M580" s="78"/>
      <c r="N580" s="78"/>
      <c r="O580" s="78"/>
      <c r="P580" s="78"/>
      <c r="Q580" s="78"/>
      <c r="R580" s="78"/>
      <c r="S580" s="78"/>
      <c r="T580" s="78"/>
      <c r="U580" s="78"/>
    </row>
    <row r="581" spans="10:21" x14ac:dyDescent="0.25">
      <c r="J581" s="78"/>
      <c r="K581" s="78"/>
      <c r="L581" s="113"/>
      <c r="M581" s="78"/>
      <c r="N581" s="78"/>
      <c r="O581" s="78"/>
      <c r="P581" s="78"/>
      <c r="Q581" s="78"/>
      <c r="R581" s="78"/>
      <c r="S581" s="78"/>
      <c r="T581" s="78"/>
      <c r="U581" s="78"/>
    </row>
    <row r="582" spans="10:21" x14ac:dyDescent="0.25">
      <c r="J582" s="78"/>
      <c r="K582" s="78"/>
      <c r="L582" s="113"/>
      <c r="M582" s="78"/>
      <c r="N582" s="78"/>
      <c r="O582" s="78"/>
      <c r="P582" s="78"/>
      <c r="Q582" s="78"/>
      <c r="R582" s="78"/>
      <c r="S582" s="78"/>
      <c r="T582" s="78"/>
      <c r="U582" s="78"/>
    </row>
    <row r="583" spans="10:21" x14ac:dyDescent="0.25">
      <c r="J583" s="78"/>
      <c r="K583" s="78"/>
      <c r="L583" s="113"/>
      <c r="M583" s="78"/>
      <c r="N583" s="78"/>
      <c r="O583" s="78"/>
      <c r="P583" s="78"/>
      <c r="Q583" s="78"/>
      <c r="R583" s="78"/>
      <c r="S583" s="78"/>
      <c r="T583" s="78"/>
      <c r="U583" s="78"/>
    </row>
    <row r="584" spans="10:21" x14ac:dyDescent="0.25">
      <c r="J584" s="78"/>
      <c r="K584" s="78"/>
      <c r="L584" s="113"/>
      <c r="M584" s="78"/>
      <c r="N584" s="78"/>
      <c r="O584" s="78"/>
      <c r="P584" s="78"/>
      <c r="Q584" s="78"/>
      <c r="R584" s="78"/>
      <c r="S584" s="78"/>
      <c r="T584" s="78"/>
      <c r="U584" s="78"/>
    </row>
    <row r="585" spans="10:21" x14ac:dyDescent="0.25">
      <c r="J585" s="78"/>
      <c r="K585" s="78"/>
      <c r="L585" s="113"/>
      <c r="M585" s="78"/>
      <c r="N585" s="78"/>
      <c r="O585" s="78"/>
      <c r="P585" s="78"/>
      <c r="Q585" s="78"/>
      <c r="R585" s="78"/>
      <c r="S585" s="78"/>
      <c r="T585" s="78"/>
      <c r="U585" s="78"/>
    </row>
    <row r="586" spans="10:21" x14ac:dyDescent="0.25">
      <c r="J586" s="78"/>
      <c r="K586" s="78"/>
      <c r="L586" s="113"/>
      <c r="M586" s="78"/>
      <c r="N586" s="78"/>
      <c r="O586" s="78"/>
      <c r="P586" s="78"/>
      <c r="Q586" s="78"/>
      <c r="R586" s="78"/>
      <c r="S586" s="78"/>
      <c r="T586" s="78"/>
      <c r="U586" s="78"/>
    </row>
    <row r="587" spans="10:21" x14ac:dyDescent="0.25">
      <c r="J587" s="78"/>
      <c r="K587" s="78"/>
      <c r="L587" s="113"/>
      <c r="M587" s="78"/>
      <c r="N587" s="78"/>
      <c r="O587" s="78"/>
      <c r="P587" s="78"/>
      <c r="Q587" s="78"/>
      <c r="R587" s="78"/>
      <c r="S587" s="78"/>
      <c r="T587" s="78"/>
      <c r="U587" s="78"/>
    </row>
    <row r="588" spans="10:21" x14ac:dyDescent="0.25">
      <c r="J588" s="78"/>
      <c r="K588" s="78"/>
      <c r="L588" s="113"/>
      <c r="M588" s="78"/>
      <c r="N588" s="78"/>
      <c r="O588" s="78"/>
      <c r="P588" s="78"/>
      <c r="Q588" s="78"/>
      <c r="R588" s="78"/>
      <c r="S588" s="78"/>
      <c r="T588" s="78"/>
      <c r="U588" s="78"/>
    </row>
    <row r="589" spans="10:21" x14ac:dyDescent="0.25">
      <c r="J589" s="78"/>
      <c r="K589" s="78"/>
      <c r="L589" s="113"/>
      <c r="M589" s="78"/>
      <c r="N589" s="78"/>
      <c r="O589" s="78"/>
      <c r="P589" s="78"/>
      <c r="Q589" s="78"/>
      <c r="R589" s="78"/>
      <c r="S589" s="78"/>
      <c r="T589" s="78"/>
      <c r="U589" s="78"/>
    </row>
    <row r="590" spans="10:21" x14ac:dyDescent="0.25">
      <c r="J590" s="78"/>
      <c r="K590" s="78"/>
      <c r="L590" s="113"/>
      <c r="M590" s="78"/>
      <c r="N590" s="78"/>
      <c r="O590" s="78"/>
      <c r="P590" s="78"/>
      <c r="Q590" s="78"/>
      <c r="R590" s="78"/>
      <c r="S590" s="78"/>
      <c r="T590" s="78"/>
      <c r="U590" s="78"/>
    </row>
    <row r="591" spans="10:21" x14ac:dyDescent="0.25">
      <c r="J591" s="78"/>
      <c r="K591" s="78"/>
      <c r="L591" s="113"/>
      <c r="M591" s="78"/>
      <c r="N591" s="78"/>
      <c r="O591" s="78"/>
      <c r="P591" s="78"/>
      <c r="Q591" s="78"/>
      <c r="R591" s="78"/>
      <c r="S591" s="78"/>
      <c r="T591" s="78"/>
      <c r="U591" s="78"/>
    </row>
    <row r="592" spans="10:21" x14ac:dyDescent="0.25">
      <c r="J592" s="78"/>
      <c r="K592" s="78"/>
      <c r="L592" s="113"/>
      <c r="M592" s="78"/>
      <c r="N592" s="78"/>
      <c r="O592" s="78"/>
      <c r="P592" s="78"/>
      <c r="Q592" s="78"/>
      <c r="R592" s="78"/>
      <c r="S592" s="78"/>
      <c r="T592" s="78"/>
      <c r="U592" s="78"/>
    </row>
    <row r="593" spans="10:21" x14ac:dyDescent="0.25">
      <c r="J593" s="78"/>
      <c r="K593" s="78"/>
      <c r="L593" s="113"/>
      <c r="M593" s="78"/>
      <c r="N593" s="78"/>
      <c r="O593" s="78"/>
      <c r="P593" s="78"/>
      <c r="Q593" s="78"/>
      <c r="R593" s="78"/>
      <c r="S593" s="78"/>
      <c r="T593" s="78"/>
      <c r="U593" s="78"/>
    </row>
    <row r="594" spans="10:21" x14ac:dyDescent="0.25">
      <c r="J594" s="78"/>
      <c r="K594" s="78"/>
      <c r="L594" s="113"/>
      <c r="M594" s="78"/>
      <c r="N594" s="78"/>
      <c r="O594" s="78"/>
      <c r="P594" s="78"/>
      <c r="Q594" s="78"/>
      <c r="R594" s="78"/>
      <c r="S594" s="78"/>
      <c r="T594" s="78"/>
      <c r="U594" s="78"/>
    </row>
    <row r="595" spans="10:21" x14ac:dyDescent="0.25">
      <c r="J595" s="78"/>
      <c r="K595" s="78"/>
      <c r="L595" s="113"/>
      <c r="M595" s="78"/>
      <c r="N595" s="78"/>
      <c r="O595" s="78"/>
      <c r="P595" s="78"/>
      <c r="Q595" s="78"/>
      <c r="R595" s="78"/>
      <c r="S595" s="78"/>
      <c r="T595" s="78"/>
      <c r="U595" s="78"/>
    </row>
    <row r="596" spans="10:21" x14ac:dyDescent="0.25">
      <c r="J596" s="78"/>
      <c r="K596" s="78"/>
      <c r="L596" s="113"/>
      <c r="M596" s="78"/>
      <c r="N596" s="78"/>
      <c r="O596" s="78"/>
      <c r="P596" s="78"/>
      <c r="Q596" s="78"/>
      <c r="R596" s="78"/>
      <c r="S596" s="78"/>
      <c r="T596" s="78"/>
      <c r="U596" s="78"/>
    </row>
    <row r="597" spans="10:21" x14ac:dyDescent="0.25">
      <c r="J597" s="78"/>
      <c r="K597" s="78"/>
      <c r="L597" s="113"/>
      <c r="M597" s="78"/>
      <c r="N597" s="78"/>
      <c r="O597" s="78"/>
      <c r="P597" s="78"/>
      <c r="Q597" s="78"/>
      <c r="R597" s="78"/>
      <c r="S597" s="78"/>
      <c r="T597" s="78"/>
      <c r="U597" s="78"/>
    </row>
    <row r="598" spans="10:21" x14ac:dyDescent="0.25">
      <c r="J598" s="78"/>
      <c r="K598" s="78"/>
      <c r="L598" s="113"/>
      <c r="M598" s="78"/>
      <c r="N598" s="78"/>
      <c r="O598" s="78"/>
      <c r="P598" s="78"/>
      <c r="Q598" s="78"/>
      <c r="R598" s="78"/>
      <c r="S598" s="78"/>
      <c r="T598" s="78"/>
      <c r="U598" s="78"/>
    </row>
    <row r="599" spans="10:21" x14ac:dyDescent="0.25">
      <c r="J599" s="78"/>
      <c r="K599" s="78"/>
      <c r="L599" s="113"/>
      <c r="M599" s="78"/>
      <c r="N599" s="78"/>
      <c r="O599" s="78"/>
      <c r="P599" s="78"/>
      <c r="Q599" s="78"/>
      <c r="R599" s="78"/>
      <c r="S599" s="78"/>
      <c r="T599" s="78"/>
      <c r="U599" s="78"/>
    </row>
    <row r="600" spans="10:21" x14ac:dyDescent="0.25">
      <c r="J600" s="78"/>
      <c r="K600" s="78"/>
      <c r="L600" s="113"/>
      <c r="M600" s="78"/>
      <c r="N600" s="78"/>
      <c r="O600" s="78"/>
      <c r="P600" s="78"/>
      <c r="Q600" s="78"/>
      <c r="R600" s="78"/>
      <c r="S600" s="78"/>
      <c r="T600" s="78"/>
      <c r="U600" s="78"/>
    </row>
    <row r="601" spans="10:21" x14ac:dyDescent="0.25">
      <c r="J601" s="78"/>
      <c r="K601" s="78"/>
      <c r="L601" s="113"/>
      <c r="M601" s="78"/>
      <c r="N601" s="78"/>
      <c r="O601" s="78"/>
      <c r="P601" s="78"/>
      <c r="Q601" s="78"/>
      <c r="R601" s="78"/>
      <c r="S601" s="78"/>
      <c r="T601" s="78"/>
      <c r="U601" s="78"/>
    </row>
    <row r="602" spans="10:21" x14ac:dyDescent="0.25">
      <c r="J602" s="78"/>
      <c r="K602" s="78"/>
      <c r="L602" s="113"/>
      <c r="M602" s="78"/>
      <c r="N602" s="78"/>
      <c r="O602" s="78"/>
      <c r="P602" s="78"/>
      <c r="Q602" s="78"/>
      <c r="R602" s="78"/>
      <c r="S602" s="78"/>
      <c r="T602" s="78"/>
      <c r="U602" s="78"/>
    </row>
    <row r="603" spans="10:21" x14ac:dyDescent="0.25">
      <c r="J603" s="78"/>
      <c r="K603" s="78"/>
      <c r="L603" s="113"/>
      <c r="M603" s="78"/>
      <c r="N603" s="78"/>
      <c r="O603" s="78"/>
      <c r="P603" s="78"/>
      <c r="Q603" s="78"/>
      <c r="R603" s="78"/>
      <c r="S603" s="78"/>
      <c r="T603" s="78"/>
      <c r="U603" s="78"/>
    </row>
    <row r="604" spans="10:21" x14ac:dyDescent="0.25">
      <c r="J604" s="78"/>
      <c r="K604" s="78"/>
      <c r="L604" s="113"/>
      <c r="M604" s="78"/>
      <c r="N604" s="78"/>
      <c r="O604" s="78"/>
      <c r="P604" s="78"/>
      <c r="Q604" s="78"/>
      <c r="R604" s="78"/>
      <c r="S604" s="78"/>
      <c r="T604" s="78"/>
      <c r="U604" s="78"/>
    </row>
    <row r="605" spans="10:21" x14ac:dyDescent="0.25">
      <c r="J605" s="78"/>
      <c r="K605" s="78"/>
      <c r="L605" s="113"/>
      <c r="M605" s="78"/>
      <c r="N605" s="78"/>
      <c r="O605" s="78"/>
      <c r="P605" s="78"/>
      <c r="Q605" s="78"/>
      <c r="R605" s="78"/>
      <c r="S605" s="78"/>
      <c r="T605" s="78"/>
      <c r="U605" s="78"/>
    </row>
    <row r="606" spans="10:21" x14ac:dyDescent="0.25">
      <c r="J606" s="78"/>
      <c r="K606" s="78"/>
      <c r="L606" s="113"/>
      <c r="M606" s="78"/>
      <c r="N606" s="78"/>
      <c r="O606" s="78"/>
      <c r="P606" s="78"/>
      <c r="Q606" s="78"/>
      <c r="R606" s="78"/>
      <c r="S606" s="78"/>
      <c r="T606" s="78"/>
      <c r="U606" s="78"/>
    </row>
    <row r="607" spans="10:21" x14ac:dyDescent="0.25">
      <c r="J607" s="78"/>
      <c r="K607" s="78"/>
      <c r="L607" s="113"/>
      <c r="M607" s="78"/>
      <c r="N607" s="78"/>
      <c r="O607" s="78"/>
      <c r="P607" s="78"/>
      <c r="Q607" s="78"/>
      <c r="R607" s="78"/>
      <c r="S607" s="78"/>
      <c r="T607" s="78"/>
      <c r="U607" s="78"/>
    </row>
    <row r="608" spans="10:21" x14ac:dyDescent="0.25">
      <c r="J608" s="78"/>
      <c r="K608" s="78"/>
      <c r="L608" s="113"/>
      <c r="M608" s="78"/>
      <c r="N608" s="78"/>
      <c r="O608" s="78"/>
      <c r="P608" s="78"/>
      <c r="Q608" s="78"/>
      <c r="R608" s="78"/>
      <c r="S608" s="78"/>
      <c r="T608" s="78"/>
      <c r="U608" s="78"/>
    </row>
    <row r="609" spans="10:21" x14ac:dyDescent="0.25">
      <c r="J609" s="78"/>
      <c r="K609" s="78"/>
      <c r="L609" s="113"/>
      <c r="M609" s="78"/>
      <c r="N609" s="78"/>
      <c r="O609" s="78"/>
      <c r="P609" s="78"/>
      <c r="Q609" s="78"/>
      <c r="R609" s="78"/>
      <c r="S609" s="78"/>
      <c r="T609" s="78"/>
      <c r="U609" s="78"/>
    </row>
    <row r="610" spans="10:21" x14ac:dyDescent="0.25">
      <c r="J610" s="78"/>
      <c r="K610" s="78"/>
      <c r="L610" s="113"/>
      <c r="M610" s="78"/>
      <c r="N610" s="78"/>
      <c r="O610" s="78"/>
      <c r="P610" s="78"/>
      <c r="Q610" s="78"/>
      <c r="R610" s="78"/>
      <c r="S610" s="78"/>
      <c r="T610" s="78"/>
      <c r="U610" s="78"/>
    </row>
    <row r="611" spans="10:21" x14ac:dyDescent="0.25">
      <c r="J611" s="78"/>
      <c r="K611" s="78"/>
      <c r="L611" s="113"/>
      <c r="M611" s="78"/>
      <c r="N611" s="78"/>
      <c r="O611" s="78"/>
      <c r="P611" s="78"/>
      <c r="Q611" s="78"/>
      <c r="R611" s="78"/>
      <c r="S611" s="78"/>
      <c r="T611" s="78"/>
      <c r="U611" s="78"/>
    </row>
    <row r="612" spans="10:21" x14ac:dyDescent="0.25">
      <c r="J612" s="78"/>
      <c r="K612" s="78"/>
      <c r="L612" s="113"/>
      <c r="M612" s="78"/>
      <c r="N612" s="78"/>
      <c r="O612" s="78"/>
      <c r="P612" s="78"/>
      <c r="Q612" s="78"/>
      <c r="R612" s="78"/>
      <c r="S612" s="78"/>
      <c r="T612" s="78"/>
      <c r="U612" s="78"/>
    </row>
    <row r="613" spans="10:21" x14ac:dyDescent="0.25">
      <c r="J613" s="78"/>
      <c r="K613" s="78"/>
      <c r="L613" s="113"/>
      <c r="M613" s="78"/>
      <c r="N613" s="78"/>
      <c r="O613" s="78"/>
      <c r="P613" s="78"/>
      <c r="Q613" s="78"/>
      <c r="R613" s="78"/>
      <c r="S613" s="78"/>
      <c r="T613" s="78"/>
      <c r="U613" s="78"/>
    </row>
    <row r="614" spans="10:21" x14ac:dyDescent="0.25">
      <c r="J614" s="78"/>
      <c r="K614" s="78"/>
      <c r="L614" s="113"/>
      <c r="M614" s="78"/>
      <c r="N614" s="78"/>
      <c r="O614" s="78"/>
      <c r="P614" s="78"/>
      <c r="Q614" s="78"/>
      <c r="R614" s="78"/>
      <c r="S614" s="78"/>
      <c r="T614" s="78"/>
      <c r="U614" s="78"/>
    </row>
    <row r="615" spans="10:21" x14ac:dyDescent="0.25">
      <c r="J615" s="78"/>
      <c r="K615" s="78"/>
      <c r="L615" s="113"/>
      <c r="M615" s="78"/>
      <c r="N615" s="78"/>
      <c r="O615" s="78"/>
      <c r="P615" s="78"/>
      <c r="Q615" s="78"/>
      <c r="R615" s="78"/>
      <c r="S615" s="78"/>
      <c r="T615" s="78"/>
      <c r="U615" s="78"/>
    </row>
    <row r="616" spans="10:21" x14ac:dyDescent="0.25">
      <c r="J616" s="78"/>
      <c r="K616" s="78"/>
      <c r="L616" s="113"/>
      <c r="M616" s="78"/>
      <c r="N616" s="78"/>
      <c r="O616" s="78"/>
      <c r="P616" s="78"/>
      <c r="Q616" s="78"/>
      <c r="R616" s="78"/>
      <c r="S616" s="78"/>
      <c r="T616" s="78"/>
      <c r="U616" s="78"/>
    </row>
    <row r="617" spans="10:21" x14ac:dyDescent="0.25">
      <c r="J617" s="78"/>
      <c r="K617" s="78"/>
      <c r="L617" s="113"/>
      <c r="M617" s="78"/>
      <c r="N617" s="78"/>
      <c r="O617" s="78"/>
      <c r="P617" s="78"/>
      <c r="Q617" s="78"/>
      <c r="R617" s="78"/>
      <c r="S617" s="78"/>
      <c r="T617" s="78"/>
      <c r="U617" s="78"/>
    </row>
    <row r="618" spans="10:21" x14ac:dyDescent="0.25">
      <c r="J618" s="78"/>
      <c r="K618" s="78"/>
      <c r="L618" s="113"/>
      <c r="M618" s="78"/>
      <c r="N618" s="78"/>
      <c r="O618" s="78"/>
      <c r="P618" s="78"/>
      <c r="Q618" s="78"/>
      <c r="R618" s="78"/>
      <c r="S618" s="78"/>
      <c r="T618" s="78"/>
      <c r="U618" s="78"/>
    </row>
    <row r="619" spans="10:21" x14ac:dyDescent="0.25">
      <c r="J619" s="78"/>
      <c r="K619" s="78"/>
      <c r="L619" s="113"/>
      <c r="M619" s="78"/>
      <c r="N619" s="78"/>
      <c r="O619" s="78"/>
      <c r="P619" s="78"/>
      <c r="Q619" s="78"/>
      <c r="R619" s="78"/>
      <c r="S619" s="78"/>
      <c r="T619" s="78"/>
      <c r="U619" s="78"/>
    </row>
    <row r="620" spans="10:21" x14ac:dyDescent="0.25">
      <c r="J620" s="78"/>
      <c r="K620" s="78"/>
      <c r="L620" s="113"/>
      <c r="M620" s="78"/>
      <c r="N620" s="78"/>
      <c r="O620" s="78"/>
      <c r="P620" s="78"/>
      <c r="Q620" s="78"/>
      <c r="R620" s="78"/>
      <c r="S620" s="78"/>
      <c r="T620" s="78"/>
      <c r="U620" s="78"/>
    </row>
    <row r="621" spans="10:21" x14ac:dyDescent="0.25">
      <c r="J621" s="78"/>
      <c r="K621" s="78"/>
      <c r="L621" s="113"/>
      <c r="M621" s="78"/>
      <c r="N621" s="78"/>
      <c r="O621" s="78"/>
      <c r="P621" s="78"/>
      <c r="Q621" s="78"/>
      <c r="R621" s="78"/>
      <c r="S621" s="78"/>
      <c r="T621" s="78"/>
      <c r="U621" s="78"/>
    </row>
    <row r="622" spans="10:21" x14ac:dyDescent="0.25">
      <c r="J622" s="78"/>
      <c r="K622" s="78"/>
      <c r="L622" s="113"/>
      <c r="M622" s="78"/>
      <c r="N622" s="78"/>
      <c r="O622" s="78"/>
      <c r="P622" s="78"/>
      <c r="Q622" s="78"/>
      <c r="R622" s="78"/>
      <c r="S622" s="78"/>
      <c r="T622" s="78"/>
      <c r="U622" s="78"/>
    </row>
    <row r="623" spans="10:21" x14ac:dyDescent="0.25">
      <c r="J623" s="78"/>
      <c r="K623" s="78"/>
      <c r="L623" s="113"/>
      <c r="M623" s="78"/>
      <c r="N623" s="78"/>
      <c r="O623" s="78"/>
      <c r="P623" s="78"/>
      <c r="Q623" s="78"/>
      <c r="R623" s="78"/>
      <c r="S623" s="78"/>
      <c r="T623" s="78"/>
      <c r="U623" s="78"/>
    </row>
    <row r="624" spans="10:21" x14ac:dyDescent="0.25">
      <c r="J624" s="78"/>
      <c r="K624" s="78"/>
      <c r="L624" s="113"/>
      <c r="M624" s="78"/>
      <c r="N624" s="78"/>
      <c r="O624" s="78"/>
      <c r="P624" s="78"/>
      <c r="Q624" s="78"/>
      <c r="R624" s="78"/>
      <c r="S624" s="78"/>
      <c r="T624" s="78"/>
      <c r="U624" s="78"/>
    </row>
    <row r="625" spans="10:21" x14ac:dyDescent="0.25">
      <c r="J625" s="78"/>
      <c r="K625" s="78"/>
      <c r="L625" s="113"/>
      <c r="M625" s="78"/>
      <c r="N625" s="78"/>
      <c r="O625" s="78"/>
      <c r="P625" s="78"/>
      <c r="Q625" s="78"/>
      <c r="R625" s="78"/>
      <c r="S625" s="78"/>
      <c r="T625" s="78"/>
      <c r="U625" s="78"/>
    </row>
    <row r="626" spans="10:21" x14ac:dyDescent="0.25">
      <c r="J626" s="78"/>
      <c r="K626" s="78"/>
      <c r="L626" s="113"/>
      <c r="M626" s="78"/>
      <c r="N626" s="78"/>
      <c r="O626" s="78"/>
      <c r="P626" s="78"/>
      <c r="Q626" s="78"/>
      <c r="R626" s="78"/>
      <c r="S626" s="78"/>
      <c r="T626" s="78"/>
      <c r="U626" s="78"/>
    </row>
    <row r="627" spans="10:21" x14ac:dyDescent="0.25">
      <c r="J627" s="78"/>
      <c r="K627" s="78"/>
      <c r="L627" s="113"/>
      <c r="M627" s="78"/>
      <c r="N627" s="78"/>
      <c r="O627" s="78"/>
      <c r="P627" s="78"/>
      <c r="Q627" s="78"/>
      <c r="R627" s="78"/>
      <c r="S627" s="78"/>
      <c r="T627" s="78"/>
      <c r="U627" s="78"/>
    </row>
    <row r="628" spans="10:21" x14ac:dyDescent="0.25">
      <c r="J628" s="78"/>
      <c r="K628" s="78"/>
      <c r="L628" s="113"/>
      <c r="M628" s="78"/>
      <c r="N628" s="78"/>
      <c r="O628" s="78"/>
      <c r="P628" s="78"/>
      <c r="Q628" s="78"/>
      <c r="R628" s="78"/>
      <c r="S628" s="78"/>
      <c r="T628" s="78"/>
      <c r="U628" s="78"/>
    </row>
    <row r="629" spans="10:21" x14ac:dyDescent="0.25">
      <c r="J629" s="78"/>
      <c r="K629" s="78"/>
      <c r="L629" s="113"/>
      <c r="M629" s="78"/>
      <c r="N629" s="78"/>
      <c r="O629" s="78"/>
      <c r="P629" s="78"/>
      <c r="Q629" s="78"/>
      <c r="R629" s="78"/>
      <c r="S629" s="78"/>
      <c r="T629" s="78"/>
      <c r="U629" s="78"/>
    </row>
    <row r="630" spans="10:21" x14ac:dyDescent="0.25">
      <c r="J630" s="78"/>
      <c r="K630" s="78"/>
      <c r="L630" s="113"/>
      <c r="M630" s="78"/>
      <c r="N630" s="78"/>
      <c r="O630" s="78"/>
      <c r="P630" s="78"/>
      <c r="Q630" s="78"/>
      <c r="R630" s="78"/>
      <c r="S630" s="78"/>
      <c r="T630" s="78"/>
      <c r="U630" s="78"/>
    </row>
    <row r="631" spans="10:21" x14ac:dyDescent="0.25">
      <c r="J631" s="78"/>
      <c r="K631" s="78"/>
      <c r="L631" s="113"/>
      <c r="M631" s="78"/>
      <c r="N631" s="78"/>
      <c r="O631" s="78"/>
      <c r="P631" s="78"/>
      <c r="Q631" s="78"/>
      <c r="R631" s="78"/>
      <c r="S631" s="78"/>
      <c r="T631" s="78"/>
      <c r="U631" s="78"/>
    </row>
    <row r="632" spans="10:21" x14ac:dyDescent="0.25">
      <c r="J632" s="78"/>
      <c r="K632" s="78"/>
      <c r="L632" s="113"/>
      <c r="M632" s="78"/>
      <c r="N632" s="78"/>
      <c r="O632" s="78"/>
      <c r="P632" s="78"/>
      <c r="Q632" s="78"/>
      <c r="R632" s="78"/>
      <c r="S632" s="78"/>
      <c r="T632" s="78"/>
      <c r="U632" s="78"/>
    </row>
    <row r="633" spans="10:21" x14ac:dyDescent="0.25">
      <c r="J633" s="78"/>
      <c r="K633" s="78"/>
      <c r="L633" s="113"/>
      <c r="M633" s="78"/>
      <c r="N633" s="78"/>
      <c r="O633" s="78"/>
      <c r="P633" s="78"/>
      <c r="Q633" s="78"/>
      <c r="R633" s="78"/>
      <c r="S633" s="78"/>
      <c r="T633" s="78"/>
      <c r="U633" s="78"/>
    </row>
    <row r="634" spans="10:21" x14ac:dyDescent="0.25">
      <c r="J634" s="78"/>
      <c r="K634" s="78"/>
      <c r="L634" s="113"/>
      <c r="M634" s="78"/>
      <c r="N634" s="78"/>
      <c r="O634" s="78"/>
      <c r="P634" s="78"/>
      <c r="Q634" s="78"/>
      <c r="R634" s="78"/>
      <c r="S634" s="78"/>
      <c r="T634" s="78"/>
      <c r="U634" s="78"/>
    </row>
    <row r="635" spans="10:21" x14ac:dyDescent="0.25">
      <c r="J635" s="78"/>
      <c r="K635" s="78"/>
      <c r="L635" s="113"/>
      <c r="M635" s="78"/>
      <c r="N635" s="78"/>
      <c r="O635" s="78"/>
      <c r="P635" s="78"/>
      <c r="Q635" s="78"/>
      <c r="R635" s="78"/>
      <c r="S635" s="78"/>
      <c r="T635" s="78"/>
      <c r="U635" s="78"/>
    </row>
    <row r="636" spans="10:21" x14ac:dyDescent="0.25">
      <c r="J636" s="78"/>
      <c r="K636" s="78"/>
      <c r="L636" s="113"/>
      <c r="M636" s="78"/>
      <c r="N636" s="78"/>
      <c r="O636" s="78"/>
      <c r="P636" s="78"/>
      <c r="Q636" s="78"/>
      <c r="R636" s="78"/>
      <c r="S636" s="78"/>
      <c r="T636" s="78"/>
      <c r="U636" s="78"/>
    </row>
    <row r="637" spans="10:21" x14ac:dyDescent="0.25">
      <c r="J637" s="78"/>
      <c r="K637" s="78"/>
      <c r="L637" s="113"/>
      <c r="M637" s="78"/>
      <c r="N637" s="78"/>
      <c r="O637" s="78"/>
      <c r="P637" s="78"/>
      <c r="Q637" s="78"/>
      <c r="R637" s="78"/>
      <c r="S637" s="78"/>
      <c r="T637" s="78"/>
      <c r="U637" s="78"/>
    </row>
    <row r="638" spans="10:21" x14ac:dyDescent="0.25">
      <c r="J638" s="78"/>
      <c r="K638" s="78"/>
      <c r="L638" s="113"/>
      <c r="M638" s="78"/>
      <c r="N638" s="78"/>
      <c r="O638" s="78"/>
      <c r="P638" s="78"/>
      <c r="Q638" s="78"/>
      <c r="R638" s="78"/>
      <c r="S638" s="78"/>
      <c r="T638" s="78"/>
      <c r="U638" s="78"/>
    </row>
    <row r="639" spans="10:21" x14ac:dyDescent="0.25">
      <c r="J639" s="78"/>
      <c r="K639" s="78"/>
      <c r="L639" s="113"/>
      <c r="M639" s="78"/>
      <c r="N639" s="78"/>
      <c r="O639" s="78"/>
      <c r="P639" s="78"/>
      <c r="Q639" s="78"/>
      <c r="R639" s="78"/>
      <c r="S639" s="78"/>
      <c r="T639" s="78"/>
      <c r="U639" s="78"/>
    </row>
    <row r="640" spans="10:21" x14ac:dyDescent="0.25">
      <c r="J640" s="78"/>
      <c r="K640" s="78"/>
      <c r="L640" s="113"/>
      <c r="M640" s="78"/>
      <c r="N640" s="78"/>
      <c r="O640" s="78"/>
      <c r="P640" s="78"/>
      <c r="Q640" s="78"/>
      <c r="R640" s="78"/>
      <c r="S640" s="78"/>
      <c r="T640" s="78"/>
      <c r="U640" s="78"/>
    </row>
    <row r="641" spans="10:21" x14ac:dyDescent="0.25">
      <c r="J641" s="78"/>
      <c r="K641" s="78"/>
      <c r="L641" s="113"/>
      <c r="M641" s="78"/>
      <c r="N641" s="78"/>
      <c r="O641" s="78"/>
      <c r="P641" s="78"/>
      <c r="Q641" s="78"/>
      <c r="R641" s="78"/>
      <c r="S641" s="78"/>
      <c r="T641" s="78"/>
      <c r="U641" s="78"/>
    </row>
    <row r="642" spans="10:21" x14ac:dyDescent="0.25">
      <c r="J642" s="78"/>
      <c r="K642" s="78"/>
      <c r="L642" s="113"/>
      <c r="M642" s="78"/>
      <c r="N642" s="78"/>
      <c r="O642" s="78"/>
      <c r="P642" s="78"/>
      <c r="Q642" s="78"/>
      <c r="R642" s="78"/>
      <c r="S642" s="78"/>
      <c r="T642" s="78"/>
      <c r="U642" s="78"/>
    </row>
    <row r="643" spans="10:21" x14ac:dyDescent="0.25">
      <c r="J643" s="78"/>
      <c r="K643" s="78"/>
      <c r="L643" s="113"/>
      <c r="M643" s="78"/>
      <c r="N643" s="78"/>
      <c r="O643" s="78"/>
      <c r="P643" s="78"/>
      <c r="Q643" s="78"/>
      <c r="R643" s="78"/>
      <c r="S643" s="78"/>
      <c r="T643" s="78"/>
      <c r="U643" s="78"/>
    </row>
    <row r="644" spans="10:21" x14ac:dyDescent="0.25">
      <c r="J644" s="78"/>
      <c r="K644" s="78"/>
      <c r="L644" s="113"/>
      <c r="M644" s="78"/>
      <c r="N644" s="78"/>
      <c r="O644" s="78"/>
      <c r="P644" s="78"/>
      <c r="Q644" s="78"/>
      <c r="R644" s="78"/>
      <c r="S644" s="78"/>
      <c r="T644" s="78"/>
      <c r="U644" s="78"/>
    </row>
    <row r="645" spans="10:21" x14ac:dyDescent="0.25">
      <c r="J645" s="78"/>
      <c r="K645" s="78"/>
      <c r="L645" s="113"/>
      <c r="M645" s="78"/>
      <c r="N645" s="78"/>
      <c r="O645" s="78"/>
      <c r="P645" s="78"/>
      <c r="Q645" s="78"/>
      <c r="R645" s="78"/>
      <c r="S645" s="78"/>
      <c r="T645" s="78"/>
      <c r="U645" s="78"/>
    </row>
    <row r="646" spans="10:21" x14ac:dyDescent="0.25">
      <c r="J646" s="78"/>
      <c r="K646" s="78"/>
      <c r="L646" s="113"/>
      <c r="M646" s="78"/>
      <c r="N646" s="78"/>
      <c r="O646" s="78"/>
      <c r="P646" s="78"/>
      <c r="Q646" s="78"/>
      <c r="R646" s="78"/>
      <c r="S646" s="78"/>
      <c r="T646" s="78"/>
      <c r="U646" s="78"/>
    </row>
    <row r="647" spans="10:21" x14ac:dyDescent="0.25">
      <c r="J647" s="78"/>
      <c r="K647" s="78"/>
      <c r="L647" s="113"/>
      <c r="M647" s="78"/>
      <c r="N647" s="78"/>
      <c r="O647" s="78"/>
      <c r="P647" s="78"/>
      <c r="Q647" s="78"/>
      <c r="R647" s="78"/>
      <c r="S647" s="78"/>
      <c r="T647" s="78"/>
      <c r="U647" s="78"/>
    </row>
    <row r="648" spans="10:21" x14ac:dyDescent="0.25">
      <c r="J648" s="78"/>
      <c r="K648" s="78"/>
      <c r="L648" s="113"/>
      <c r="M648" s="78"/>
      <c r="N648" s="78"/>
      <c r="O648" s="78"/>
      <c r="P648" s="78"/>
      <c r="Q648" s="78"/>
      <c r="R648" s="78"/>
      <c r="S648" s="78"/>
      <c r="T648" s="78"/>
      <c r="U648" s="78"/>
    </row>
    <row r="649" spans="10:21" x14ac:dyDescent="0.25">
      <c r="J649" s="78"/>
      <c r="K649" s="78"/>
      <c r="L649" s="113"/>
      <c r="M649" s="78"/>
      <c r="N649" s="78"/>
      <c r="O649" s="78"/>
      <c r="P649" s="78"/>
      <c r="Q649" s="78"/>
      <c r="R649" s="78"/>
      <c r="S649" s="78"/>
      <c r="T649" s="78"/>
      <c r="U649" s="78"/>
    </row>
    <row r="650" spans="10:21" x14ac:dyDescent="0.25">
      <c r="J650" s="78"/>
      <c r="K650" s="78"/>
      <c r="L650" s="113"/>
      <c r="M650" s="78"/>
      <c r="N650" s="78"/>
      <c r="O650" s="78"/>
      <c r="P650" s="78"/>
      <c r="Q650" s="78"/>
      <c r="R650" s="78"/>
      <c r="S650" s="78"/>
      <c r="T650" s="78"/>
      <c r="U650" s="78"/>
    </row>
    <row r="651" spans="10:21" x14ac:dyDescent="0.25">
      <c r="J651" s="78"/>
      <c r="K651" s="78"/>
      <c r="L651" s="113"/>
      <c r="M651" s="78"/>
      <c r="N651" s="78"/>
      <c r="O651" s="78"/>
      <c r="P651" s="78"/>
      <c r="Q651" s="78"/>
      <c r="R651" s="78"/>
      <c r="S651" s="78"/>
      <c r="T651" s="78"/>
      <c r="U651" s="78"/>
    </row>
    <row r="652" spans="10:21" x14ac:dyDescent="0.25">
      <c r="J652" s="78"/>
      <c r="K652" s="78"/>
      <c r="L652" s="113"/>
      <c r="M652" s="78"/>
      <c r="N652" s="78"/>
      <c r="O652" s="78"/>
      <c r="P652" s="78"/>
      <c r="Q652" s="78"/>
      <c r="R652" s="78"/>
      <c r="S652" s="78"/>
      <c r="T652" s="78"/>
      <c r="U652" s="78"/>
    </row>
    <row r="653" spans="10:21" x14ac:dyDescent="0.25">
      <c r="J653" s="78"/>
      <c r="K653" s="78"/>
      <c r="L653" s="113"/>
      <c r="M653" s="78"/>
      <c r="N653" s="78"/>
      <c r="O653" s="78"/>
      <c r="P653" s="78"/>
      <c r="Q653" s="78"/>
      <c r="R653" s="78"/>
      <c r="S653" s="78"/>
      <c r="T653" s="78"/>
      <c r="U653" s="78"/>
    </row>
    <row r="654" spans="10:21" x14ac:dyDescent="0.25">
      <c r="J654" s="78"/>
      <c r="K654" s="78"/>
      <c r="L654" s="113"/>
      <c r="M654" s="78"/>
      <c r="N654" s="78"/>
      <c r="O654" s="78"/>
      <c r="P654" s="78"/>
      <c r="Q654" s="78"/>
      <c r="R654" s="78"/>
      <c r="S654" s="78"/>
      <c r="T654" s="78"/>
      <c r="U654" s="78"/>
    </row>
    <row r="655" spans="10:21" x14ac:dyDescent="0.25">
      <c r="J655" s="78"/>
      <c r="K655" s="78"/>
      <c r="L655" s="113"/>
      <c r="M655" s="78"/>
      <c r="N655" s="78"/>
      <c r="O655" s="78"/>
      <c r="P655" s="78"/>
      <c r="Q655" s="78"/>
      <c r="R655" s="78"/>
      <c r="S655" s="78"/>
      <c r="T655" s="78"/>
      <c r="U655" s="78"/>
    </row>
    <row r="656" spans="10:21" x14ac:dyDescent="0.25">
      <c r="J656" s="78"/>
      <c r="K656" s="78"/>
      <c r="L656" s="113"/>
      <c r="M656" s="78"/>
      <c r="N656" s="78"/>
      <c r="O656" s="78"/>
      <c r="P656" s="78"/>
      <c r="Q656" s="78"/>
      <c r="R656" s="78"/>
      <c r="S656" s="78"/>
      <c r="T656" s="78"/>
      <c r="U656" s="78"/>
    </row>
    <row r="657" spans="10:21" x14ac:dyDescent="0.25">
      <c r="J657" s="78"/>
      <c r="K657" s="78"/>
      <c r="L657" s="113"/>
      <c r="M657" s="78"/>
      <c r="N657" s="78"/>
      <c r="O657" s="78"/>
      <c r="P657" s="78"/>
      <c r="Q657" s="78"/>
      <c r="R657" s="78"/>
      <c r="S657" s="78"/>
      <c r="T657" s="78"/>
      <c r="U657" s="78"/>
    </row>
    <row r="658" spans="10:21" x14ac:dyDescent="0.25">
      <c r="J658" s="78"/>
      <c r="K658" s="78"/>
      <c r="L658" s="113"/>
      <c r="M658" s="78"/>
      <c r="N658" s="78"/>
      <c r="O658" s="78"/>
      <c r="P658" s="78"/>
      <c r="Q658" s="78"/>
      <c r="R658" s="78"/>
      <c r="S658" s="78"/>
      <c r="T658" s="78"/>
      <c r="U658" s="78"/>
    </row>
    <row r="659" spans="10:21" x14ac:dyDescent="0.25">
      <c r="J659" s="78"/>
      <c r="K659" s="78"/>
      <c r="L659" s="113"/>
      <c r="M659" s="78"/>
      <c r="N659" s="78"/>
      <c r="O659" s="78"/>
      <c r="P659" s="78"/>
      <c r="Q659" s="78"/>
      <c r="R659" s="78"/>
      <c r="S659" s="78"/>
      <c r="T659" s="78"/>
      <c r="U659" s="78"/>
    </row>
    <row r="660" spans="10:21" x14ac:dyDescent="0.25">
      <c r="J660" s="78"/>
      <c r="K660" s="78"/>
      <c r="L660" s="113"/>
      <c r="M660" s="78"/>
      <c r="N660" s="78"/>
      <c r="O660" s="78"/>
      <c r="P660" s="78"/>
      <c r="Q660" s="78"/>
      <c r="R660" s="78"/>
      <c r="S660" s="78"/>
      <c r="T660" s="78"/>
      <c r="U660" s="78"/>
    </row>
    <row r="661" spans="10:21" x14ac:dyDescent="0.25">
      <c r="J661" s="78"/>
      <c r="K661" s="78"/>
      <c r="L661" s="113"/>
      <c r="M661" s="78"/>
      <c r="N661" s="78"/>
      <c r="O661" s="78"/>
      <c r="P661" s="78"/>
      <c r="Q661" s="78"/>
      <c r="R661" s="78"/>
      <c r="S661" s="78"/>
      <c r="T661" s="78"/>
      <c r="U661" s="78"/>
    </row>
    <row r="662" spans="10:21" x14ac:dyDescent="0.25">
      <c r="J662" s="78"/>
      <c r="K662" s="78"/>
      <c r="L662" s="113"/>
      <c r="M662" s="78"/>
      <c r="N662" s="78"/>
      <c r="O662" s="78"/>
      <c r="P662" s="78"/>
      <c r="Q662" s="78"/>
      <c r="R662" s="78"/>
      <c r="S662" s="78"/>
      <c r="T662" s="78"/>
      <c r="U662" s="78"/>
    </row>
    <row r="663" spans="10:21" x14ac:dyDescent="0.25">
      <c r="J663" s="78"/>
      <c r="K663" s="78"/>
      <c r="L663" s="113"/>
      <c r="M663" s="78"/>
      <c r="N663" s="78"/>
      <c r="O663" s="78"/>
      <c r="P663" s="78"/>
      <c r="Q663" s="78"/>
      <c r="R663" s="78"/>
      <c r="S663" s="78"/>
      <c r="T663" s="78"/>
      <c r="U663" s="78"/>
    </row>
    <row r="664" spans="10:21" x14ac:dyDescent="0.25">
      <c r="J664" s="78"/>
      <c r="K664" s="78"/>
      <c r="L664" s="113"/>
      <c r="M664" s="78"/>
      <c r="N664" s="78"/>
      <c r="O664" s="78"/>
      <c r="P664" s="78"/>
      <c r="Q664" s="78"/>
      <c r="R664" s="78"/>
      <c r="S664" s="78"/>
      <c r="T664" s="78"/>
      <c r="U664" s="78"/>
    </row>
    <row r="665" spans="10:21" x14ac:dyDescent="0.25">
      <c r="J665" s="78"/>
      <c r="K665" s="78"/>
      <c r="L665" s="113"/>
      <c r="M665" s="78"/>
      <c r="N665" s="78"/>
      <c r="O665" s="78"/>
      <c r="P665" s="78"/>
      <c r="Q665" s="78"/>
      <c r="R665" s="78"/>
      <c r="S665" s="78"/>
      <c r="T665" s="78"/>
      <c r="U665" s="78"/>
    </row>
    <row r="666" spans="10:21" x14ac:dyDescent="0.25">
      <c r="J666" s="78"/>
      <c r="K666" s="78"/>
      <c r="L666" s="113"/>
      <c r="M666" s="78"/>
      <c r="N666" s="78"/>
      <c r="O666" s="78"/>
      <c r="P666" s="78"/>
      <c r="Q666" s="78"/>
      <c r="R666" s="78"/>
      <c r="S666" s="78"/>
      <c r="T666" s="78"/>
      <c r="U666" s="78"/>
    </row>
    <row r="667" spans="10:21" x14ac:dyDescent="0.25">
      <c r="J667" s="78"/>
      <c r="K667" s="78"/>
      <c r="L667" s="113"/>
      <c r="M667" s="78"/>
      <c r="N667" s="78"/>
      <c r="O667" s="78"/>
      <c r="P667" s="78"/>
      <c r="Q667" s="78"/>
      <c r="R667" s="78"/>
      <c r="S667" s="78"/>
      <c r="T667" s="78"/>
      <c r="U667" s="78"/>
    </row>
    <row r="668" spans="10:21" x14ac:dyDescent="0.25">
      <c r="J668" s="78"/>
      <c r="K668" s="78"/>
      <c r="L668" s="113"/>
      <c r="M668" s="78"/>
      <c r="N668" s="78"/>
      <c r="O668" s="78"/>
      <c r="P668" s="78"/>
      <c r="Q668" s="78"/>
      <c r="R668" s="78"/>
      <c r="S668" s="78"/>
      <c r="T668" s="78"/>
      <c r="U668" s="78"/>
    </row>
    <row r="669" spans="10:21" x14ac:dyDescent="0.25">
      <c r="J669" s="78"/>
      <c r="K669" s="78"/>
      <c r="L669" s="113"/>
      <c r="M669" s="78"/>
      <c r="N669" s="78"/>
      <c r="O669" s="78"/>
      <c r="P669" s="78"/>
      <c r="Q669" s="78"/>
      <c r="R669" s="78"/>
      <c r="S669" s="78"/>
      <c r="T669" s="78"/>
      <c r="U669" s="78"/>
    </row>
    <row r="670" spans="10:21" x14ac:dyDescent="0.25">
      <c r="J670" s="78"/>
      <c r="K670" s="78"/>
      <c r="L670" s="113"/>
      <c r="M670" s="78"/>
      <c r="N670" s="78"/>
      <c r="O670" s="78"/>
      <c r="P670" s="78"/>
      <c r="Q670" s="78"/>
      <c r="R670" s="78"/>
      <c r="S670" s="78"/>
      <c r="T670" s="78"/>
      <c r="U670" s="78"/>
    </row>
    <row r="671" spans="10:21" x14ac:dyDescent="0.25">
      <c r="J671" s="78"/>
      <c r="K671" s="78"/>
      <c r="L671" s="113"/>
      <c r="M671" s="78"/>
      <c r="N671" s="78"/>
      <c r="O671" s="78"/>
      <c r="P671" s="78"/>
      <c r="Q671" s="78"/>
      <c r="R671" s="78"/>
      <c r="S671" s="78"/>
      <c r="T671" s="78"/>
      <c r="U671" s="78"/>
    </row>
    <row r="672" spans="10:21" x14ac:dyDescent="0.25">
      <c r="J672" s="78"/>
      <c r="K672" s="78"/>
      <c r="L672" s="113"/>
      <c r="M672" s="78"/>
      <c r="N672" s="78"/>
      <c r="O672" s="78"/>
      <c r="P672" s="78"/>
      <c r="Q672" s="78"/>
      <c r="R672" s="78"/>
      <c r="S672" s="78"/>
      <c r="T672" s="78"/>
      <c r="U672" s="78"/>
    </row>
    <row r="673" spans="10:21" x14ac:dyDescent="0.25">
      <c r="J673" s="78"/>
      <c r="K673" s="78"/>
      <c r="L673" s="113"/>
      <c r="M673" s="78"/>
      <c r="N673" s="78"/>
      <c r="O673" s="78"/>
      <c r="P673" s="78"/>
      <c r="Q673" s="78"/>
      <c r="R673" s="78"/>
      <c r="S673" s="78"/>
      <c r="T673" s="78"/>
      <c r="U673" s="78"/>
    </row>
    <row r="674" spans="10:21" x14ac:dyDescent="0.25">
      <c r="J674" s="78"/>
      <c r="K674" s="78"/>
      <c r="L674" s="113"/>
      <c r="M674" s="78"/>
      <c r="N674" s="78"/>
      <c r="O674" s="78"/>
      <c r="P674" s="78"/>
      <c r="Q674" s="78"/>
      <c r="R674" s="78"/>
      <c r="S674" s="78"/>
      <c r="T674" s="78"/>
      <c r="U674" s="78"/>
    </row>
    <row r="675" spans="10:21" x14ac:dyDescent="0.25">
      <c r="J675" s="78"/>
      <c r="K675" s="78"/>
      <c r="L675" s="113"/>
      <c r="M675" s="78"/>
      <c r="N675" s="78"/>
      <c r="O675" s="78"/>
      <c r="P675" s="78"/>
      <c r="Q675" s="78"/>
      <c r="R675" s="78"/>
      <c r="S675" s="78"/>
      <c r="T675" s="78"/>
      <c r="U675" s="78"/>
    </row>
    <row r="676" spans="10:21" x14ac:dyDescent="0.25">
      <c r="J676" s="78"/>
      <c r="K676" s="78"/>
      <c r="L676" s="113"/>
      <c r="M676" s="78"/>
      <c r="N676" s="78"/>
      <c r="O676" s="78"/>
      <c r="P676" s="78"/>
      <c r="Q676" s="78"/>
      <c r="R676" s="78"/>
      <c r="S676" s="78"/>
      <c r="T676" s="78"/>
      <c r="U676" s="78"/>
    </row>
    <row r="677" spans="10:21" x14ac:dyDescent="0.25">
      <c r="J677" s="78"/>
      <c r="K677" s="78"/>
      <c r="L677" s="113"/>
      <c r="M677" s="78"/>
      <c r="N677" s="78"/>
      <c r="O677" s="78"/>
      <c r="P677" s="78"/>
      <c r="Q677" s="78"/>
      <c r="R677" s="78"/>
      <c r="S677" s="78"/>
      <c r="T677" s="78"/>
      <c r="U677" s="78"/>
    </row>
    <row r="678" spans="10:21" x14ac:dyDescent="0.25">
      <c r="J678" s="78"/>
      <c r="K678" s="78"/>
      <c r="L678" s="113"/>
      <c r="M678" s="78"/>
      <c r="N678" s="78"/>
      <c r="O678" s="78"/>
      <c r="P678" s="78"/>
      <c r="Q678" s="78"/>
      <c r="R678" s="78"/>
      <c r="S678" s="78"/>
      <c r="T678" s="78"/>
      <c r="U678" s="78"/>
    </row>
    <row r="679" spans="10:21" x14ac:dyDescent="0.25">
      <c r="J679" s="78"/>
      <c r="K679" s="78"/>
      <c r="L679" s="113"/>
      <c r="M679" s="78"/>
      <c r="N679" s="78"/>
      <c r="O679" s="78"/>
      <c r="P679" s="78"/>
      <c r="Q679" s="78"/>
      <c r="R679" s="78"/>
      <c r="S679" s="78"/>
      <c r="T679" s="78"/>
      <c r="U679" s="78"/>
    </row>
    <row r="680" spans="10:21" x14ac:dyDescent="0.25">
      <c r="J680" s="78"/>
      <c r="K680" s="78"/>
      <c r="L680" s="113"/>
      <c r="M680" s="78"/>
      <c r="N680" s="78"/>
      <c r="O680" s="78"/>
      <c r="P680" s="78"/>
      <c r="Q680" s="78"/>
      <c r="R680" s="78"/>
      <c r="S680" s="78"/>
      <c r="T680" s="78"/>
      <c r="U680" s="78"/>
    </row>
    <row r="681" spans="10:21" x14ac:dyDescent="0.25">
      <c r="J681" s="78"/>
      <c r="K681" s="78"/>
      <c r="L681" s="113"/>
      <c r="M681" s="78"/>
      <c r="N681" s="78"/>
      <c r="O681" s="78"/>
      <c r="P681" s="78"/>
      <c r="Q681" s="78"/>
      <c r="R681" s="78"/>
      <c r="S681" s="78"/>
      <c r="T681" s="78"/>
      <c r="U681" s="78"/>
    </row>
    <row r="682" spans="10:21" x14ac:dyDescent="0.25">
      <c r="J682" s="78"/>
      <c r="K682" s="78"/>
      <c r="L682" s="113"/>
      <c r="M682" s="78"/>
      <c r="N682" s="78"/>
      <c r="O682" s="78"/>
      <c r="P682" s="78"/>
      <c r="Q682" s="78"/>
      <c r="R682" s="78"/>
      <c r="S682" s="78"/>
      <c r="T682" s="78"/>
      <c r="U682" s="78"/>
    </row>
    <row r="683" spans="10:21" x14ac:dyDescent="0.25">
      <c r="J683" s="78"/>
      <c r="K683" s="78"/>
      <c r="L683" s="113"/>
      <c r="M683" s="78"/>
      <c r="N683" s="78"/>
      <c r="O683" s="78"/>
      <c r="P683" s="78"/>
      <c r="Q683" s="78"/>
      <c r="R683" s="78"/>
      <c r="S683" s="78"/>
      <c r="T683" s="78"/>
      <c r="U683" s="78"/>
    </row>
    <row r="684" spans="10:21" x14ac:dyDescent="0.25">
      <c r="J684" s="78"/>
      <c r="K684" s="78"/>
      <c r="L684" s="113"/>
      <c r="M684" s="78"/>
      <c r="N684" s="78"/>
      <c r="O684" s="78"/>
      <c r="P684" s="78"/>
      <c r="Q684" s="78"/>
      <c r="R684" s="78"/>
      <c r="S684" s="78"/>
      <c r="T684" s="78"/>
      <c r="U684" s="78"/>
    </row>
    <row r="685" spans="10:21" x14ac:dyDescent="0.25">
      <c r="J685" s="78"/>
      <c r="K685" s="78"/>
      <c r="L685" s="113"/>
      <c r="M685" s="78"/>
      <c r="N685" s="78"/>
      <c r="O685" s="78"/>
      <c r="P685" s="78"/>
      <c r="Q685" s="78"/>
      <c r="R685" s="78"/>
      <c r="S685" s="78"/>
      <c r="T685" s="78"/>
      <c r="U685" s="78"/>
    </row>
    <row r="686" spans="10:21" x14ac:dyDescent="0.25">
      <c r="J686" s="78"/>
      <c r="K686" s="78"/>
      <c r="L686" s="113"/>
      <c r="M686" s="78"/>
      <c r="N686" s="78"/>
      <c r="O686" s="78"/>
      <c r="P686" s="78"/>
      <c r="Q686" s="78"/>
      <c r="R686" s="78"/>
      <c r="S686" s="78"/>
      <c r="T686" s="78"/>
      <c r="U686" s="78"/>
    </row>
    <row r="687" spans="10:21" x14ac:dyDescent="0.25">
      <c r="J687" s="78"/>
      <c r="K687" s="78"/>
      <c r="L687" s="113"/>
      <c r="M687" s="78"/>
      <c r="N687" s="78"/>
      <c r="O687" s="78"/>
      <c r="P687" s="78"/>
      <c r="Q687" s="78"/>
      <c r="R687" s="78"/>
      <c r="S687" s="78"/>
      <c r="T687" s="78"/>
      <c r="U687" s="78"/>
    </row>
    <row r="688" spans="10:21" x14ac:dyDescent="0.25">
      <c r="J688" s="78"/>
      <c r="K688" s="78"/>
      <c r="L688" s="113"/>
      <c r="M688" s="78"/>
      <c r="N688" s="78"/>
      <c r="O688" s="78"/>
      <c r="P688" s="78"/>
      <c r="Q688" s="78"/>
      <c r="R688" s="78"/>
      <c r="S688" s="78"/>
      <c r="T688" s="78"/>
      <c r="U688" s="78"/>
    </row>
    <row r="689" spans="10:21" x14ac:dyDescent="0.25">
      <c r="J689" s="78"/>
      <c r="K689" s="78"/>
      <c r="L689" s="113"/>
      <c r="M689" s="78"/>
      <c r="N689" s="78"/>
      <c r="O689" s="78"/>
      <c r="P689" s="78"/>
      <c r="Q689" s="78"/>
      <c r="R689" s="78"/>
      <c r="S689" s="78"/>
      <c r="T689" s="78"/>
      <c r="U689" s="78"/>
    </row>
    <row r="690" spans="10:21" x14ac:dyDescent="0.25">
      <c r="J690" s="78"/>
      <c r="K690" s="78"/>
      <c r="L690" s="113"/>
      <c r="M690" s="78"/>
      <c r="N690" s="78"/>
      <c r="O690" s="78"/>
      <c r="P690" s="78"/>
      <c r="Q690" s="78"/>
      <c r="R690" s="78"/>
      <c r="S690" s="78"/>
      <c r="T690" s="78"/>
      <c r="U690" s="78"/>
    </row>
    <row r="691" spans="10:21" x14ac:dyDescent="0.25">
      <c r="J691" s="78"/>
      <c r="K691" s="78"/>
      <c r="L691" s="113"/>
      <c r="M691" s="78"/>
      <c r="N691" s="78"/>
      <c r="O691" s="78"/>
      <c r="P691" s="78"/>
      <c r="Q691" s="78"/>
      <c r="R691" s="78"/>
      <c r="S691" s="78"/>
      <c r="T691" s="78"/>
      <c r="U691" s="78"/>
    </row>
    <row r="692" spans="10:21" x14ac:dyDescent="0.25">
      <c r="J692" s="78"/>
      <c r="K692" s="78"/>
      <c r="L692" s="113"/>
      <c r="M692" s="78"/>
      <c r="N692" s="78"/>
      <c r="O692" s="78"/>
      <c r="P692" s="78"/>
      <c r="Q692" s="78"/>
      <c r="R692" s="78"/>
      <c r="S692" s="78"/>
      <c r="T692" s="78"/>
      <c r="U692" s="78"/>
    </row>
    <row r="693" spans="10:21" x14ac:dyDescent="0.25">
      <c r="J693" s="78"/>
      <c r="K693" s="78"/>
      <c r="L693" s="113"/>
      <c r="M693" s="78"/>
      <c r="N693" s="78"/>
      <c r="O693" s="78"/>
      <c r="P693" s="78"/>
      <c r="Q693" s="78"/>
      <c r="R693" s="78"/>
      <c r="S693" s="78"/>
      <c r="T693" s="78"/>
      <c r="U693" s="78"/>
    </row>
    <row r="694" spans="10:21" x14ac:dyDescent="0.25">
      <c r="J694" s="78"/>
      <c r="K694" s="78"/>
      <c r="L694" s="113"/>
      <c r="M694" s="78"/>
      <c r="N694" s="78"/>
      <c r="O694" s="78"/>
      <c r="P694" s="78"/>
      <c r="Q694" s="78"/>
      <c r="R694" s="78"/>
      <c r="S694" s="78"/>
      <c r="T694" s="78"/>
      <c r="U694" s="78"/>
    </row>
    <row r="695" spans="10:21" x14ac:dyDescent="0.25">
      <c r="J695" s="78"/>
      <c r="K695" s="78"/>
      <c r="L695" s="113"/>
      <c r="M695" s="78"/>
      <c r="N695" s="78"/>
      <c r="O695" s="78"/>
      <c r="P695" s="78"/>
      <c r="Q695" s="78"/>
      <c r="R695" s="78"/>
      <c r="S695" s="78"/>
      <c r="T695" s="78"/>
      <c r="U695" s="78"/>
    </row>
    <row r="696" spans="10:21" x14ac:dyDescent="0.25">
      <c r="J696" s="78"/>
      <c r="K696" s="78"/>
      <c r="L696" s="113"/>
      <c r="M696" s="78"/>
      <c r="N696" s="78"/>
      <c r="O696" s="78"/>
      <c r="P696" s="78"/>
      <c r="Q696" s="78"/>
      <c r="R696" s="78"/>
      <c r="S696" s="78"/>
      <c r="T696" s="78"/>
      <c r="U696" s="78"/>
    </row>
    <row r="697" spans="10:21" x14ac:dyDescent="0.25">
      <c r="J697" s="78"/>
      <c r="K697" s="78"/>
      <c r="L697" s="113"/>
      <c r="M697" s="78"/>
      <c r="N697" s="78"/>
      <c r="O697" s="78"/>
      <c r="P697" s="78"/>
      <c r="Q697" s="78"/>
      <c r="R697" s="78"/>
      <c r="S697" s="78"/>
      <c r="T697" s="78"/>
      <c r="U697" s="78"/>
    </row>
    <row r="698" spans="10:21" x14ac:dyDescent="0.25">
      <c r="J698" s="78"/>
      <c r="K698" s="78"/>
      <c r="L698" s="113"/>
      <c r="M698" s="78"/>
      <c r="N698" s="78"/>
      <c r="O698" s="78"/>
      <c r="P698" s="78"/>
      <c r="Q698" s="78"/>
      <c r="R698" s="78"/>
      <c r="S698" s="78"/>
      <c r="T698" s="78"/>
      <c r="U698" s="78"/>
    </row>
    <row r="699" spans="10:21" x14ac:dyDescent="0.25">
      <c r="J699" s="78"/>
      <c r="K699" s="78"/>
      <c r="L699" s="113"/>
      <c r="M699" s="78"/>
      <c r="N699" s="78"/>
      <c r="O699" s="78"/>
      <c r="P699" s="78"/>
      <c r="Q699" s="78"/>
      <c r="R699" s="78"/>
      <c r="S699" s="78"/>
      <c r="T699" s="78"/>
      <c r="U699" s="78"/>
    </row>
    <row r="700" spans="10:21" x14ac:dyDescent="0.25">
      <c r="J700" s="78"/>
      <c r="K700" s="78"/>
      <c r="L700" s="113"/>
      <c r="M700" s="78"/>
      <c r="N700" s="78"/>
      <c r="O700" s="78"/>
      <c r="P700" s="78"/>
      <c r="Q700" s="78"/>
      <c r="R700" s="78"/>
      <c r="S700" s="78"/>
      <c r="T700" s="78"/>
      <c r="U700" s="78"/>
    </row>
    <row r="701" spans="10:21" x14ac:dyDescent="0.25">
      <c r="J701" s="78"/>
      <c r="K701" s="78"/>
      <c r="L701" s="113"/>
      <c r="M701" s="78"/>
      <c r="N701" s="78"/>
      <c r="O701" s="78"/>
      <c r="P701" s="78"/>
      <c r="Q701" s="78"/>
      <c r="R701" s="78"/>
      <c r="S701" s="78"/>
      <c r="T701" s="78"/>
      <c r="U701" s="78"/>
    </row>
    <row r="702" spans="10:21" x14ac:dyDescent="0.25">
      <c r="J702" s="78"/>
      <c r="K702" s="78"/>
      <c r="L702" s="113"/>
      <c r="M702" s="78"/>
      <c r="N702" s="78"/>
      <c r="O702" s="78"/>
      <c r="P702" s="78"/>
      <c r="Q702" s="78"/>
      <c r="R702" s="78"/>
      <c r="S702" s="78"/>
      <c r="T702" s="78"/>
      <c r="U702" s="78"/>
    </row>
    <row r="703" spans="10:21" x14ac:dyDescent="0.25">
      <c r="J703" s="78"/>
      <c r="K703" s="78"/>
      <c r="L703" s="113"/>
      <c r="M703" s="78"/>
      <c r="N703" s="78"/>
      <c r="O703" s="78"/>
      <c r="P703" s="78"/>
      <c r="Q703" s="78"/>
      <c r="R703" s="78"/>
      <c r="S703" s="78"/>
      <c r="T703" s="78"/>
      <c r="U703" s="78"/>
    </row>
    <row r="704" spans="10:21" x14ac:dyDescent="0.25">
      <c r="J704" s="78"/>
      <c r="K704" s="78"/>
      <c r="L704" s="113"/>
      <c r="M704" s="78"/>
      <c r="N704" s="78"/>
      <c r="O704" s="78"/>
      <c r="P704" s="78"/>
      <c r="Q704" s="78"/>
      <c r="R704" s="78"/>
      <c r="S704" s="78"/>
      <c r="T704" s="78"/>
      <c r="U704" s="78"/>
    </row>
    <row r="705" spans="10:21" x14ac:dyDescent="0.25">
      <c r="J705" s="78"/>
      <c r="K705" s="78"/>
      <c r="L705" s="113"/>
      <c r="M705" s="78"/>
      <c r="N705" s="78"/>
      <c r="O705" s="78"/>
      <c r="P705" s="78"/>
      <c r="Q705" s="78"/>
      <c r="R705" s="78"/>
      <c r="S705" s="78"/>
      <c r="T705" s="78"/>
      <c r="U705" s="78"/>
    </row>
    <row r="706" spans="10:21" x14ac:dyDescent="0.25">
      <c r="J706" s="78"/>
      <c r="K706" s="78"/>
      <c r="L706" s="113"/>
      <c r="M706" s="78"/>
      <c r="N706" s="78"/>
      <c r="O706" s="78"/>
      <c r="P706" s="78"/>
      <c r="Q706" s="78"/>
      <c r="R706" s="78"/>
      <c r="S706" s="78"/>
      <c r="T706" s="78"/>
      <c r="U706" s="78"/>
    </row>
    <row r="707" spans="10:21" x14ac:dyDescent="0.25">
      <c r="J707" s="78"/>
      <c r="K707" s="78"/>
      <c r="L707" s="113"/>
      <c r="M707" s="78"/>
      <c r="N707" s="78"/>
      <c r="O707" s="78"/>
      <c r="P707" s="78"/>
      <c r="Q707" s="78"/>
      <c r="R707" s="78"/>
      <c r="S707" s="78"/>
      <c r="T707" s="78"/>
      <c r="U707" s="78"/>
    </row>
    <row r="708" spans="10:21" x14ac:dyDescent="0.25">
      <c r="J708" s="78"/>
      <c r="K708" s="78"/>
      <c r="L708" s="113"/>
      <c r="M708" s="78"/>
      <c r="N708" s="78"/>
      <c r="O708" s="78"/>
      <c r="P708" s="78"/>
      <c r="Q708" s="78"/>
      <c r="R708" s="78"/>
      <c r="S708" s="78"/>
      <c r="T708" s="78"/>
      <c r="U708" s="78"/>
    </row>
    <row r="709" spans="10:21" x14ac:dyDescent="0.25">
      <c r="J709" s="78"/>
      <c r="K709" s="78"/>
      <c r="L709" s="113"/>
      <c r="M709" s="78"/>
      <c r="N709" s="78"/>
      <c r="O709" s="78"/>
      <c r="P709" s="78"/>
      <c r="Q709" s="78"/>
      <c r="R709" s="78"/>
      <c r="S709" s="78"/>
      <c r="T709" s="78"/>
      <c r="U709" s="78"/>
    </row>
    <row r="710" spans="10:21" x14ac:dyDescent="0.25">
      <c r="J710" s="78"/>
      <c r="K710" s="78"/>
      <c r="L710" s="113"/>
      <c r="M710" s="78"/>
      <c r="N710" s="78"/>
      <c r="O710" s="78"/>
      <c r="P710" s="78"/>
      <c r="Q710" s="78"/>
      <c r="R710" s="78"/>
      <c r="S710" s="78"/>
      <c r="T710" s="78"/>
      <c r="U710" s="78"/>
    </row>
    <row r="711" spans="10:21" x14ac:dyDescent="0.25">
      <c r="J711" s="78"/>
      <c r="K711" s="78"/>
      <c r="L711" s="113"/>
      <c r="M711" s="78"/>
      <c r="N711" s="78"/>
      <c r="O711" s="78"/>
      <c r="P711" s="78"/>
      <c r="Q711" s="78"/>
      <c r="R711" s="78"/>
      <c r="S711" s="78"/>
      <c r="T711" s="78"/>
      <c r="U711" s="78"/>
    </row>
    <row r="712" spans="10:21" x14ac:dyDescent="0.25">
      <c r="J712" s="78"/>
      <c r="K712" s="78"/>
      <c r="L712" s="113"/>
      <c r="M712" s="78"/>
      <c r="N712" s="78"/>
      <c r="O712" s="78"/>
      <c r="P712" s="78"/>
      <c r="Q712" s="78"/>
      <c r="R712" s="78"/>
      <c r="S712" s="78"/>
      <c r="T712" s="78"/>
      <c r="U712" s="78"/>
    </row>
    <row r="713" spans="10:21" x14ac:dyDescent="0.25">
      <c r="J713" s="78"/>
      <c r="K713" s="78"/>
      <c r="L713" s="113"/>
      <c r="M713" s="78"/>
      <c r="N713" s="78"/>
      <c r="O713" s="78"/>
      <c r="P713" s="78"/>
      <c r="Q713" s="78"/>
      <c r="R713" s="78"/>
      <c r="S713" s="78"/>
      <c r="T713" s="78"/>
      <c r="U713" s="78"/>
    </row>
    <row r="714" spans="10:21" x14ac:dyDescent="0.25">
      <c r="J714" s="78"/>
      <c r="K714" s="78"/>
      <c r="L714" s="113"/>
      <c r="M714" s="78"/>
      <c r="N714" s="78"/>
      <c r="O714" s="78"/>
      <c r="P714" s="78"/>
      <c r="Q714" s="78"/>
      <c r="R714" s="78"/>
      <c r="S714" s="78"/>
      <c r="T714" s="78"/>
      <c r="U714" s="78"/>
    </row>
    <row r="715" spans="10:21" x14ac:dyDescent="0.25">
      <c r="J715" s="78"/>
      <c r="K715" s="78"/>
      <c r="L715" s="113"/>
      <c r="M715" s="78"/>
      <c r="N715" s="78"/>
      <c r="O715" s="78"/>
      <c r="P715" s="78"/>
      <c r="Q715" s="78"/>
      <c r="R715" s="78"/>
      <c r="S715" s="78"/>
      <c r="T715" s="78"/>
      <c r="U715" s="78"/>
    </row>
    <row r="716" spans="10:21" x14ac:dyDescent="0.25">
      <c r="J716" s="78"/>
      <c r="K716" s="78"/>
      <c r="L716" s="113"/>
      <c r="M716" s="78"/>
      <c r="N716" s="78"/>
      <c r="O716" s="78"/>
      <c r="P716" s="78"/>
      <c r="Q716" s="78"/>
      <c r="R716" s="78"/>
      <c r="S716" s="78"/>
      <c r="T716" s="78"/>
      <c r="U716" s="78"/>
    </row>
    <row r="717" spans="10:21" x14ac:dyDescent="0.25">
      <c r="J717" s="78"/>
      <c r="K717" s="78"/>
      <c r="L717" s="113"/>
      <c r="M717" s="78"/>
      <c r="N717" s="78"/>
      <c r="O717" s="78"/>
      <c r="P717" s="78"/>
      <c r="Q717" s="78"/>
      <c r="R717" s="78"/>
      <c r="S717" s="78"/>
      <c r="T717" s="78"/>
      <c r="U717" s="78"/>
    </row>
    <row r="718" spans="10:21" x14ac:dyDescent="0.25">
      <c r="J718" s="78"/>
      <c r="K718" s="78"/>
      <c r="L718" s="113"/>
      <c r="M718" s="78"/>
      <c r="N718" s="78"/>
      <c r="O718" s="78"/>
      <c r="P718" s="78"/>
      <c r="Q718" s="78"/>
      <c r="R718" s="78"/>
      <c r="S718" s="78"/>
      <c r="T718" s="78"/>
      <c r="U718" s="78"/>
    </row>
    <row r="719" spans="10:21" x14ac:dyDescent="0.25">
      <c r="J719" s="78"/>
      <c r="K719" s="78"/>
      <c r="L719" s="113"/>
      <c r="M719" s="78"/>
      <c r="N719" s="78"/>
      <c r="O719" s="78"/>
      <c r="P719" s="78"/>
      <c r="Q719" s="78"/>
      <c r="R719" s="78"/>
      <c r="S719" s="78"/>
      <c r="T719" s="78"/>
      <c r="U719" s="78"/>
    </row>
    <row r="720" spans="10:21" x14ac:dyDescent="0.25">
      <c r="J720" s="78"/>
      <c r="K720" s="78"/>
      <c r="L720" s="113"/>
      <c r="M720" s="78"/>
      <c r="N720" s="78"/>
      <c r="O720" s="78"/>
      <c r="P720" s="78"/>
      <c r="Q720" s="78"/>
      <c r="R720" s="78"/>
      <c r="S720" s="78"/>
      <c r="T720" s="78"/>
      <c r="U720" s="78"/>
    </row>
    <row r="721" spans="10:21" x14ac:dyDescent="0.25">
      <c r="J721" s="78"/>
      <c r="K721" s="78"/>
      <c r="L721" s="113"/>
      <c r="M721" s="78"/>
      <c r="N721" s="78"/>
      <c r="O721" s="78"/>
      <c r="P721" s="78"/>
      <c r="Q721" s="78"/>
      <c r="R721" s="78"/>
      <c r="S721" s="78"/>
      <c r="T721" s="78"/>
      <c r="U721" s="78"/>
    </row>
    <row r="722" spans="10:21" x14ac:dyDescent="0.25">
      <c r="J722" s="78"/>
      <c r="K722" s="78"/>
      <c r="L722" s="113"/>
      <c r="M722" s="78"/>
      <c r="N722" s="78"/>
      <c r="O722" s="78"/>
      <c r="P722" s="78"/>
      <c r="Q722" s="78"/>
      <c r="R722" s="78"/>
      <c r="S722" s="78"/>
      <c r="T722" s="78"/>
      <c r="U722" s="78"/>
    </row>
    <row r="723" spans="10:21" x14ac:dyDescent="0.25">
      <c r="J723" s="78"/>
      <c r="K723" s="78"/>
      <c r="L723" s="113"/>
      <c r="M723" s="78"/>
      <c r="N723" s="78"/>
      <c r="O723" s="78"/>
      <c r="P723" s="78"/>
      <c r="Q723" s="78"/>
      <c r="R723" s="78"/>
      <c r="S723" s="78"/>
      <c r="T723" s="78"/>
      <c r="U723" s="78"/>
    </row>
    <row r="724" spans="10:21" x14ac:dyDescent="0.25">
      <c r="J724" s="78"/>
      <c r="K724" s="78"/>
      <c r="L724" s="113"/>
      <c r="M724" s="78"/>
      <c r="N724" s="78"/>
      <c r="O724" s="78"/>
      <c r="P724" s="78"/>
      <c r="Q724" s="78"/>
      <c r="R724" s="78"/>
      <c r="S724" s="78"/>
      <c r="T724" s="78"/>
      <c r="U724" s="78"/>
    </row>
    <row r="725" spans="10:21" x14ac:dyDescent="0.25">
      <c r="J725" s="78"/>
      <c r="K725" s="78"/>
      <c r="L725" s="113"/>
      <c r="M725" s="78"/>
      <c r="N725" s="78"/>
      <c r="O725" s="78"/>
      <c r="P725" s="78"/>
      <c r="Q725" s="78"/>
      <c r="R725" s="78"/>
      <c r="S725" s="78"/>
      <c r="T725" s="78"/>
      <c r="U725" s="78"/>
    </row>
    <row r="726" spans="10:21" x14ac:dyDescent="0.25">
      <c r="J726" s="78"/>
      <c r="K726" s="78"/>
      <c r="L726" s="113"/>
      <c r="M726" s="78"/>
      <c r="N726" s="78"/>
      <c r="O726" s="78"/>
      <c r="P726" s="78"/>
      <c r="Q726" s="78"/>
      <c r="R726" s="78"/>
      <c r="S726" s="78"/>
      <c r="T726" s="78"/>
      <c r="U726" s="78"/>
    </row>
    <row r="727" spans="10:21" x14ac:dyDescent="0.25">
      <c r="J727" s="78"/>
      <c r="K727" s="78"/>
      <c r="L727" s="113"/>
      <c r="M727" s="78"/>
      <c r="N727" s="78"/>
      <c r="O727" s="78"/>
      <c r="P727" s="78"/>
      <c r="Q727" s="78"/>
      <c r="R727" s="78"/>
      <c r="S727" s="78"/>
      <c r="T727" s="78"/>
      <c r="U727" s="78"/>
    </row>
    <row r="728" spans="10:21" x14ac:dyDescent="0.25">
      <c r="J728" s="78"/>
      <c r="K728" s="78"/>
      <c r="L728" s="113"/>
      <c r="M728" s="78"/>
      <c r="N728" s="78"/>
      <c r="O728" s="78"/>
      <c r="P728" s="78"/>
      <c r="Q728" s="78"/>
      <c r="R728" s="78"/>
      <c r="S728" s="78"/>
      <c r="T728" s="78"/>
      <c r="U728" s="78"/>
    </row>
    <row r="729" spans="10:21" x14ac:dyDescent="0.25">
      <c r="J729" s="78"/>
      <c r="K729" s="78"/>
      <c r="L729" s="113"/>
      <c r="M729" s="78"/>
      <c r="N729" s="78"/>
      <c r="O729" s="78"/>
      <c r="P729" s="78"/>
      <c r="Q729" s="78"/>
      <c r="R729" s="78"/>
      <c r="S729" s="78"/>
      <c r="T729" s="78"/>
      <c r="U729" s="78"/>
    </row>
    <row r="730" spans="10:21" x14ac:dyDescent="0.25">
      <c r="J730" s="78"/>
      <c r="K730" s="78"/>
      <c r="L730" s="113"/>
      <c r="M730" s="78"/>
      <c r="N730" s="78"/>
      <c r="O730" s="78"/>
      <c r="P730" s="78"/>
      <c r="Q730" s="78"/>
      <c r="R730" s="78"/>
      <c r="S730" s="78"/>
      <c r="T730" s="78"/>
      <c r="U730" s="78"/>
    </row>
    <row r="731" spans="10:21" x14ac:dyDescent="0.25">
      <c r="J731" s="78"/>
      <c r="K731" s="78"/>
      <c r="L731" s="113"/>
      <c r="M731" s="78"/>
      <c r="N731" s="78"/>
      <c r="O731" s="78"/>
      <c r="P731" s="78"/>
      <c r="Q731" s="78"/>
      <c r="R731" s="78"/>
      <c r="S731" s="78"/>
      <c r="T731" s="78"/>
      <c r="U731" s="78"/>
    </row>
    <row r="732" spans="10:21" x14ac:dyDescent="0.25">
      <c r="J732" s="78"/>
      <c r="K732" s="78"/>
      <c r="L732" s="113"/>
      <c r="M732" s="78"/>
      <c r="N732" s="78"/>
      <c r="O732" s="78"/>
      <c r="P732" s="78"/>
      <c r="Q732" s="78"/>
      <c r="R732" s="78"/>
      <c r="S732" s="78"/>
      <c r="T732" s="78"/>
      <c r="U732" s="78"/>
    </row>
    <row r="733" spans="10:21" x14ac:dyDescent="0.25">
      <c r="J733" s="78"/>
      <c r="K733" s="78"/>
      <c r="L733" s="113"/>
      <c r="M733" s="78"/>
      <c r="N733" s="78"/>
      <c r="O733" s="78"/>
      <c r="P733" s="78"/>
      <c r="Q733" s="78"/>
      <c r="R733" s="78"/>
      <c r="S733" s="78"/>
      <c r="T733" s="78"/>
      <c r="U733" s="78"/>
    </row>
    <row r="734" spans="10:21" x14ac:dyDescent="0.25">
      <c r="J734" s="78"/>
      <c r="K734" s="78"/>
      <c r="L734" s="113"/>
      <c r="M734" s="78"/>
      <c r="N734" s="78"/>
      <c r="O734" s="78"/>
      <c r="P734" s="78"/>
      <c r="Q734" s="78"/>
      <c r="R734" s="78"/>
      <c r="S734" s="78"/>
      <c r="T734" s="78"/>
      <c r="U734" s="78"/>
    </row>
    <row r="735" spans="10:21" x14ac:dyDescent="0.25">
      <c r="J735" s="78"/>
      <c r="K735" s="78"/>
      <c r="L735" s="113"/>
      <c r="M735" s="78"/>
      <c r="N735" s="78"/>
      <c r="O735" s="78"/>
      <c r="P735" s="78"/>
      <c r="Q735" s="78"/>
      <c r="R735" s="78"/>
      <c r="S735" s="78"/>
      <c r="T735" s="78"/>
      <c r="U735" s="78"/>
    </row>
    <row r="736" spans="10:21" x14ac:dyDescent="0.25">
      <c r="J736" s="78"/>
      <c r="K736" s="78"/>
      <c r="L736" s="113"/>
      <c r="M736" s="78"/>
      <c r="N736" s="78"/>
      <c r="O736" s="78"/>
      <c r="P736" s="78"/>
      <c r="Q736" s="78"/>
      <c r="R736" s="78"/>
      <c r="S736" s="78"/>
      <c r="T736" s="78"/>
      <c r="U736" s="78"/>
    </row>
    <row r="737" spans="10:21" x14ac:dyDescent="0.25">
      <c r="J737" s="78"/>
      <c r="K737" s="78"/>
      <c r="L737" s="113"/>
      <c r="M737" s="78"/>
      <c r="N737" s="78"/>
      <c r="O737" s="78"/>
      <c r="P737" s="78"/>
      <c r="Q737" s="78"/>
      <c r="R737" s="78"/>
      <c r="S737" s="78"/>
      <c r="T737" s="78"/>
      <c r="U737" s="78"/>
    </row>
    <row r="738" spans="10:21" x14ac:dyDescent="0.25">
      <c r="J738" s="78"/>
      <c r="K738" s="78"/>
      <c r="L738" s="113"/>
      <c r="M738" s="78"/>
      <c r="N738" s="78"/>
      <c r="O738" s="78"/>
      <c r="P738" s="78"/>
      <c r="Q738" s="78"/>
      <c r="R738" s="78"/>
      <c r="S738" s="78"/>
      <c r="T738" s="78"/>
      <c r="U738" s="78"/>
    </row>
    <row r="739" spans="10:21" x14ac:dyDescent="0.25">
      <c r="J739" s="78"/>
      <c r="K739" s="78"/>
      <c r="L739" s="113"/>
      <c r="M739" s="78"/>
      <c r="N739" s="78"/>
      <c r="O739" s="78"/>
      <c r="P739" s="78"/>
      <c r="Q739" s="78"/>
      <c r="R739" s="78"/>
      <c r="S739" s="78"/>
      <c r="T739" s="78"/>
      <c r="U739" s="78"/>
    </row>
    <row r="740" spans="10:21" x14ac:dyDescent="0.25">
      <c r="J740" s="78"/>
      <c r="K740" s="78"/>
      <c r="L740" s="113"/>
      <c r="M740" s="78"/>
      <c r="N740" s="78"/>
      <c r="O740" s="78"/>
      <c r="P740" s="78"/>
      <c r="Q740" s="78"/>
      <c r="R740" s="78"/>
      <c r="S740" s="78"/>
      <c r="T740" s="78"/>
      <c r="U740" s="78"/>
    </row>
    <row r="741" spans="10:21" x14ac:dyDescent="0.25">
      <c r="J741" s="78"/>
      <c r="K741" s="78"/>
      <c r="L741" s="113"/>
      <c r="M741" s="78"/>
      <c r="N741" s="78"/>
      <c r="O741" s="78"/>
      <c r="P741" s="78"/>
      <c r="Q741" s="78"/>
      <c r="R741" s="78"/>
      <c r="S741" s="78"/>
      <c r="T741" s="78"/>
      <c r="U741" s="78"/>
    </row>
    <row r="742" spans="10:21" x14ac:dyDescent="0.25">
      <c r="J742" s="78"/>
      <c r="K742" s="78"/>
      <c r="L742" s="113"/>
      <c r="M742" s="78"/>
      <c r="N742" s="78"/>
      <c r="O742" s="78"/>
      <c r="P742" s="78"/>
      <c r="Q742" s="78"/>
      <c r="R742" s="78"/>
      <c r="S742" s="78"/>
      <c r="T742" s="78"/>
      <c r="U742" s="78"/>
    </row>
    <row r="743" spans="10:21" x14ac:dyDescent="0.25">
      <c r="J743" s="78"/>
      <c r="K743" s="78"/>
      <c r="L743" s="113"/>
      <c r="M743" s="78"/>
      <c r="N743" s="78"/>
      <c r="O743" s="78"/>
      <c r="P743" s="78"/>
      <c r="Q743" s="78"/>
      <c r="R743" s="78"/>
      <c r="S743" s="78"/>
      <c r="T743" s="78"/>
      <c r="U743" s="78"/>
    </row>
    <row r="744" spans="10:21" x14ac:dyDescent="0.25">
      <c r="J744" s="78"/>
      <c r="K744" s="78"/>
      <c r="L744" s="113"/>
      <c r="M744" s="78"/>
      <c r="N744" s="78"/>
      <c r="O744" s="78"/>
      <c r="P744" s="78"/>
      <c r="Q744" s="78"/>
      <c r="R744" s="78"/>
      <c r="S744" s="78"/>
      <c r="T744" s="78"/>
      <c r="U744" s="78"/>
    </row>
    <row r="745" spans="10:21" x14ac:dyDescent="0.25">
      <c r="J745" s="78"/>
      <c r="K745" s="78"/>
      <c r="L745" s="113"/>
      <c r="M745" s="78"/>
      <c r="N745" s="78"/>
      <c r="O745" s="78"/>
      <c r="P745" s="78"/>
      <c r="Q745" s="78"/>
      <c r="R745" s="78"/>
      <c r="S745" s="78"/>
      <c r="T745" s="78"/>
      <c r="U745" s="78"/>
    </row>
    <row r="746" spans="10:21" x14ac:dyDescent="0.25">
      <c r="J746" s="78"/>
      <c r="K746" s="78"/>
      <c r="L746" s="113"/>
      <c r="M746" s="78"/>
      <c r="N746" s="78"/>
      <c r="O746" s="78"/>
      <c r="P746" s="78"/>
      <c r="Q746" s="78"/>
      <c r="R746" s="78"/>
      <c r="S746" s="78"/>
      <c r="T746" s="78"/>
      <c r="U746" s="78"/>
    </row>
    <row r="747" spans="10:21" x14ac:dyDescent="0.25">
      <c r="J747" s="78"/>
      <c r="K747" s="78"/>
      <c r="L747" s="113"/>
      <c r="M747" s="78"/>
      <c r="N747" s="78"/>
      <c r="O747" s="78"/>
      <c r="P747" s="78"/>
      <c r="Q747" s="78"/>
      <c r="R747" s="78"/>
      <c r="S747" s="78"/>
      <c r="T747" s="78"/>
      <c r="U747" s="78"/>
    </row>
    <row r="748" spans="10:21" x14ac:dyDescent="0.25">
      <c r="J748" s="78"/>
      <c r="K748" s="78"/>
      <c r="L748" s="113"/>
      <c r="M748" s="78"/>
      <c r="N748" s="78"/>
      <c r="O748" s="78"/>
      <c r="P748" s="78"/>
      <c r="Q748" s="78"/>
      <c r="R748" s="78"/>
      <c r="S748" s="78"/>
      <c r="T748" s="78"/>
      <c r="U748" s="78"/>
    </row>
    <row r="749" spans="10:21" x14ac:dyDescent="0.25">
      <c r="J749" s="78"/>
      <c r="K749" s="78"/>
      <c r="L749" s="113"/>
      <c r="M749" s="78"/>
      <c r="N749" s="78"/>
      <c r="O749" s="78"/>
      <c r="P749" s="78"/>
      <c r="Q749" s="78"/>
      <c r="R749" s="78"/>
      <c r="S749" s="78"/>
      <c r="T749" s="78"/>
      <c r="U749" s="78"/>
    </row>
    <row r="750" spans="10:21" x14ac:dyDescent="0.25">
      <c r="J750" s="78"/>
      <c r="K750" s="78"/>
      <c r="L750" s="113"/>
      <c r="M750" s="78"/>
      <c r="N750" s="78"/>
      <c r="O750" s="78"/>
      <c r="P750" s="78"/>
      <c r="Q750" s="78"/>
      <c r="R750" s="78"/>
      <c r="S750" s="78"/>
      <c r="T750" s="78"/>
      <c r="U750" s="78"/>
    </row>
    <row r="751" spans="10:21" x14ac:dyDescent="0.25">
      <c r="J751" s="78"/>
      <c r="K751" s="78"/>
      <c r="L751" s="113"/>
      <c r="M751" s="78"/>
      <c r="N751" s="78"/>
      <c r="O751" s="78"/>
      <c r="P751" s="78"/>
      <c r="Q751" s="78"/>
      <c r="R751" s="78"/>
      <c r="S751" s="78"/>
      <c r="T751" s="78"/>
      <c r="U751" s="78"/>
    </row>
    <row r="752" spans="10:21" x14ac:dyDescent="0.25">
      <c r="J752" s="78"/>
      <c r="K752" s="78"/>
      <c r="L752" s="113"/>
      <c r="M752" s="78"/>
      <c r="N752" s="78"/>
      <c r="O752" s="78"/>
      <c r="P752" s="78"/>
      <c r="Q752" s="78"/>
      <c r="R752" s="78"/>
      <c r="S752" s="78"/>
      <c r="T752" s="78"/>
      <c r="U752" s="78"/>
    </row>
    <row r="753" spans="10:21" x14ac:dyDescent="0.25">
      <c r="J753" s="78"/>
      <c r="K753" s="78"/>
      <c r="L753" s="113"/>
      <c r="M753" s="78"/>
      <c r="N753" s="78"/>
      <c r="O753" s="78"/>
      <c r="P753" s="78"/>
      <c r="Q753" s="78"/>
      <c r="R753" s="78"/>
      <c r="S753" s="78"/>
      <c r="T753" s="78"/>
      <c r="U753" s="78"/>
    </row>
    <row r="754" spans="10:21" x14ac:dyDescent="0.25">
      <c r="J754" s="78"/>
      <c r="K754" s="78"/>
      <c r="L754" s="113"/>
      <c r="M754" s="78"/>
      <c r="N754" s="78"/>
      <c r="O754" s="78"/>
      <c r="P754" s="78"/>
      <c r="Q754" s="78"/>
      <c r="R754" s="78"/>
      <c r="S754" s="78"/>
      <c r="T754" s="78"/>
      <c r="U754" s="78"/>
    </row>
    <row r="755" spans="10:21" x14ac:dyDescent="0.25">
      <c r="J755" s="78"/>
      <c r="K755" s="78"/>
      <c r="L755" s="113"/>
      <c r="M755" s="78"/>
      <c r="N755" s="78"/>
      <c r="O755" s="78"/>
      <c r="P755" s="78"/>
      <c r="Q755" s="78"/>
      <c r="R755" s="78"/>
      <c r="S755" s="78"/>
      <c r="T755" s="78"/>
      <c r="U755" s="78"/>
    </row>
    <row r="756" spans="10:21" x14ac:dyDescent="0.25">
      <c r="J756" s="78"/>
      <c r="K756" s="78"/>
      <c r="L756" s="113"/>
      <c r="M756" s="78"/>
      <c r="N756" s="78"/>
      <c r="O756" s="78"/>
      <c r="P756" s="78"/>
      <c r="Q756" s="78"/>
      <c r="R756" s="78"/>
      <c r="S756" s="78"/>
      <c r="T756" s="78"/>
      <c r="U756" s="78"/>
    </row>
    <row r="757" spans="10:21" x14ac:dyDescent="0.25">
      <c r="J757" s="78"/>
      <c r="K757" s="78"/>
      <c r="L757" s="113"/>
      <c r="M757" s="78"/>
      <c r="N757" s="78"/>
      <c r="O757" s="78"/>
      <c r="P757" s="78"/>
      <c r="Q757" s="78"/>
      <c r="R757" s="78"/>
      <c r="S757" s="78"/>
      <c r="T757" s="78"/>
      <c r="U757" s="78"/>
    </row>
    <row r="758" spans="10:21" x14ac:dyDescent="0.25">
      <c r="J758" s="78"/>
      <c r="K758" s="78"/>
      <c r="L758" s="113"/>
      <c r="M758" s="78"/>
      <c r="N758" s="78"/>
      <c r="O758" s="78"/>
      <c r="P758" s="78"/>
      <c r="Q758" s="78"/>
      <c r="R758" s="78"/>
      <c r="S758" s="78"/>
      <c r="T758" s="78"/>
      <c r="U758" s="78"/>
    </row>
    <row r="759" spans="10:21" x14ac:dyDescent="0.25">
      <c r="J759" s="78"/>
      <c r="K759" s="78"/>
      <c r="L759" s="113"/>
      <c r="M759" s="78"/>
      <c r="N759" s="78"/>
      <c r="O759" s="78"/>
      <c r="P759" s="78"/>
      <c r="Q759" s="78"/>
      <c r="R759" s="78"/>
      <c r="S759" s="78"/>
      <c r="T759" s="78"/>
      <c r="U759" s="78"/>
    </row>
    <row r="760" spans="10:21" x14ac:dyDescent="0.25">
      <c r="J760" s="78"/>
      <c r="K760" s="78"/>
      <c r="L760" s="113"/>
      <c r="M760" s="78"/>
      <c r="N760" s="78"/>
      <c r="O760" s="78"/>
      <c r="P760" s="78"/>
      <c r="Q760" s="78"/>
      <c r="R760" s="78"/>
      <c r="S760" s="78"/>
      <c r="T760" s="78"/>
      <c r="U760" s="78"/>
    </row>
    <row r="761" spans="10:21" x14ac:dyDescent="0.25">
      <c r="J761" s="78"/>
      <c r="K761" s="78"/>
      <c r="L761" s="113"/>
      <c r="M761" s="78"/>
      <c r="N761" s="78"/>
      <c r="O761" s="78"/>
      <c r="P761" s="78"/>
      <c r="Q761" s="78"/>
      <c r="R761" s="78"/>
      <c r="S761" s="78"/>
      <c r="T761" s="78"/>
      <c r="U761" s="78"/>
    </row>
    <row r="762" spans="10:21" x14ac:dyDescent="0.25">
      <c r="J762" s="78"/>
      <c r="K762" s="78"/>
      <c r="L762" s="113"/>
      <c r="M762" s="78"/>
      <c r="N762" s="78"/>
      <c r="O762" s="78"/>
      <c r="P762" s="78"/>
      <c r="Q762" s="78"/>
      <c r="R762" s="78"/>
      <c r="S762" s="78"/>
      <c r="T762" s="78"/>
      <c r="U762" s="78"/>
    </row>
    <row r="763" spans="10:21" x14ac:dyDescent="0.25">
      <c r="J763" s="78"/>
      <c r="K763" s="78"/>
      <c r="L763" s="113"/>
      <c r="M763" s="78"/>
      <c r="N763" s="78"/>
      <c r="O763" s="78"/>
      <c r="P763" s="78"/>
      <c r="Q763" s="78"/>
      <c r="R763" s="78"/>
      <c r="S763" s="78"/>
      <c r="T763" s="78"/>
      <c r="U763" s="78"/>
    </row>
    <row r="764" spans="10:21" x14ac:dyDescent="0.25">
      <c r="J764" s="78"/>
      <c r="K764" s="78"/>
      <c r="L764" s="113"/>
      <c r="M764" s="78"/>
      <c r="N764" s="78"/>
      <c r="O764" s="78"/>
      <c r="P764" s="78"/>
      <c r="Q764" s="78"/>
      <c r="R764" s="78"/>
      <c r="S764" s="78"/>
      <c r="T764" s="78"/>
      <c r="U764" s="78"/>
    </row>
    <row r="765" spans="10:21" x14ac:dyDescent="0.25">
      <c r="J765" s="78"/>
      <c r="K765" s="78"/>
      <c r="L765" s="113"/>
      <c r="M765" s="78"/>
      <c r="N765" s="78"/>
      <c r="O765" s="78"/>
      <c r="P765" s="78"/>
      <c r="Q765" s="78"/>
      <c r="R765" s="78"/>
      <c r="S765" s="78"/>
      <c r="T765" s="78"/>
      <c r="U765" s="78"/>
    </row>
    <row r="766" spans="10:21" x14ac:dyDescent="0.25">
      <c r="J766" s="78"/>
      <c r="K766" s="78"/>
      <c r="L766" s="113"/>
      <c r="M766" s="78"/>
      <c r="N766" s="78"/>
      <c r="O766" s="78"/>
      <c r="P766" s="78"/>
      <c r="Q766" s="78"/>
      <c r="R766" s="78"/>
      <c r="S766" s="78"/>
      <c r="T766" s="78"/>
      <c r="U766" s="78"/>
    </row>
    <row r="767" spans="10:21" x14ac:dyDescent="0.25">
      <c r="J767" s="78"/>
      <c r="K767" s="78"/>
      <c r="L767" s="113"/>
      <c r="M767" s="78"/>
      <c r="N767" s="78"/>
      <c r="O767" s="78"/>
      <c r="P767" s="78"/>
      <c r="Q767" s="78"/>
      <c r="R767" s="78"/>
      <c r="S767" s="78"/>
      <c r="T767" s="78"/>
      <c r="U767" s="78"/>
    </row>
    <row r="768" spans="10:21" x14ac:dyDescent="0.25">
      <c r="J768" s="78"/>
      <c r="K768" s="78"/>
      <c r="L768" s="113"/>
      <c r="M768" s="78"/>
      <c r="N768" s="78"/>
      <c r="O768" s="78"/>
      <c r="P768" s="78"/>
      <c r="Q768" s="78"/>
      <c r="R768" s="78"/>
      <c r="S768" s="78"/>
      <c r="T768" s="78"/>
      <c r="U768" s="78"/>
    </row>
    <row r="769" spans="10:21" x14ac:dyDescent="0.25">
      <c r="J769" s="78"/>
      <c r="K769" s="78"/>
      <c r="L769" s="113"/>
      <c r="M769" s="78"/>
      <c r="N769" s="78"/>
      <c r="O769" s="78"/>
      <c r="P769" s="78"/>
      <c r="Q769" s="78"/>
      <c r="R769" s="78"/>
      <c r="S769" s="78"/>
      <c r="T769" s="78"/>
      <c r="U769" s="78"/>
    </row>
    <row r="770" spans="10:21" x14ac:dyDescent="0.25">
      <c r="J770" s="78"/>
      <c r="K770" s="78"/>
      <c r="L770" s="113"/>
      <c r="M770" s="78"/>
      <c r="N770" s="78"/>
      <c r="O770" s="78"/>
      <c r="P770" s="78"/>
      <c r="Q770" s="78"/>
      <c r="R770" s="78"/>
      <c r="S770" s="78"/>
      <c r="T770" s="78"/>
      <c r="U770" s="78"/>
    </row>
    <row r="771" spans="10:21" x14ac:dyDescent="0.25">
      <c r="J771" s="78"/>
      <c r="K771" s="78"/>
      <c r="L771" s="113"/>
      <c r="M771" s="78"/>
      <c r="N771" s="78"/>
      <c r="O771" s="78"/>
      <c r="P771" s="78"/>
      <c r="Q771" s="78"/>
      <c r="R771" s="78"/>
      <c r="S771" s="78"/>
      <c r="T771" s="78"/>
      <c r="U771" s="78"/>
    </row>
    <row r="772" spans="10:21" x14ac:dyDescent="0.25">
      <c r="J772" s="78"/>
      <c r="K772" s="78"/>
      <c r="L772" s="113"/>
      <c r="M772" s="78"/>
      <c r="N772" s="78"/>
      <c r="O772" s="78"/>
      <c r="P772" s="78"/>
      <c r="Q772" s="78"/>
      <c r="R772" s="78"/>
      <c r="S772" s="78"/>
      <c r="T772" s="78"/>
      <c r="U772" s="78"/>
    </row>
    <row r="773" spans="10:21" x14ac:dyDescent="0.25">
      <c r="J773" s="78"/>
      <c r="K773" s="78"/>
      <c r="L773" s="113"/>
      <c r="M773" s="78"/>
      <c r="N773" s="78"/>
      <c r="O773" s="78"/>
      <c r="P773" s="78"/>
      <c r="Q773" s="78"/>
      <c r="R773" s="78"/>
      <c r="S773" s="78"/>
      <c r="T773" s="78"/>
      <c r="U773" s="78"/>
    </row>
    <row r="774" spans="10:21" x14ac:dyDescent="0.25">
      <c r="J774" s="78"/>
      <c r="K774" s="78"/>
      <c r="L774" s="113"/>
      <c r="M774" s="78"/>
      <c r="N774" s="78"/>
      <c r="O774" s="78"/>
      <c r="P774" s="78"/>
      <c r="Q774" s="78"/>
      <c r="R774" s="78"/>
      <c r="S774" s="78"/>
      <c r="T774" s="78"/>
      <c r="U774" s="78"/>
    </row>
    <row r="775" spans="10:21" x14ac:dyDescent="0.25">
      <c r="J775" s="78"/>
      <c r="K775" s="78"/>
      <c r="L775" s="113"/>
      <c r="M775" s="78"/>
      <c r="N775" s="78"/>
      <c r="O775" s="78"/>
      <c r="P775" s="78"/>
      <c r="Q775" s="78"/>
      <c r="R775" s="78"/>
      <c r="S775" s="78"/>
      <c r="T775" s="78"/>
      <c r="U775" s="78"/>
    </row>
    <row r="776" spans="10:21" x14ac:dyDescent="0.25">
      <c r="J776" s="78"/>
      <c r="K776" s="78"/>
      <c r="L776" s="113"/>
      <c r="M776" s="78"/>
      <c r="N776" s="78"/>
      <c r="O776" s="78"/>
      <c r="P776" s="78"/>
      <c r="Q776" s="78"/>
      <c r="R776" s="78"/>
      <c r="S776" s="78"/>
      <c r="T776" s="78"/>
      <c r="U776" s="78"/>
    </row>
    <row r="777" spans="10:21" x14ac:dyDescent="0.25">
      <c r="J777" s="78"/>
      <c r="K777" s="78"/>
      <c r="L777" s="113"/>
      <c r="M777" s="78"/>
      <c r="N777" s="78"/>
      <c r="O777" s="78"/>
      <c r="P777" s="78"/>
      <c r="Q777" s="78"/>
      <c r="R777" s="78"/>
      <c r="S777" s="78"/>
      <c r="T777" s="78"/>
      <c r="U777" s="78"/>
    </row>
    <row r="778" spans="10:21" x14ac:dyDescent="0.25">
      <c r="J778" s="78"/>
      <c r="K778" s="78"/>
      <c r="L778" s="113"/>
      <c r="M778" s="78"/>
      <c r="N778" s="78"/>
      <c r="O778" s="78"/>
      <c r="P778" s="78"/>
      <c r="Q778" s="78"/>
      <c r="R778" s="78"/>
      <c r="S778" s="78"/>
      <c r="T778" s="78"/>
      <c r="U778" s="78"/>
    </row>
    <row r="779" spans="10:21" x14ac:dyDescent="0.25">
      <c r="J779" s="78"/>
      <c r="K779" s="78"/>
      <c r="L779" s="113"/>
      <c r="M779" s="78"/>
      <c r="N779" s="78"/>
      <c r="O779" s="78"/>
      <c r="P779" s="78"/>
      <c r="Q779" s="78"/>
      <c r="R779" s="78"/>
      <c r="S779" s="78"/>
      <c r="T779" s="78"/>
      <c r="U779" s="78"/>
    </row>
    <row r="780" spans="10:21" x14ac:dyDescent="0.25">
      <c r="J780" s="78"/>
      <c r="K780" s="78"/>
      <c r="L780" s="113"/>
      <c r="M780" s="78"/>
      <c r="N780" s="78"/>
      <c r="O780" s="78"/>
      <c r="P780" s="78"/>
      <c r="Q780" s="78"/>
      <c r="R780" s="78"/>
      <c r="S780" s="78"/>
      <c r="T780" s="78"/>
      <c r="U780" s="78"/>
    </row>
    <row r="781" spans="10:21" x14ac:dyDescent="0.25">
      <c r="J781" s="78"/>
      <c r="K781" s="78"/>
      <c r="L781" s="113"/>
      <c r="M781" s="78"/>
      <c r="N781" s="78"/>
      <c r="O781" s="78"/>
      <c r="P781" s="78"/>
      <c r="Q781" s="78"/>
      <c r="R781" s="78"/>
      <c r="S781" s="78"/>
      <c r="T781" s="78"/>
      <c r="U781" s="78"/>
    </row>
    <row r="782" spans="10:21" x14ac:dyDescent="0.25">
      <c r="J782" s="78"/>
      <c r="K782" s="78"/>
      <c r="L782" s="113"/>
      <c r="M782" s="78"/>
      <c r="N782" s="78"/>
      <c r="O782" s="78"/>
      <c r="P782" s="78"/>
      <c r="Q782" s="78"/>
      <c r="R782" s="78"/>
      <c r="S782" s="78"/>
      <c r="T782" s="78"/>
      <c r="U782" s="78"/>
    </row>
  </sheetData>
  <mergeCells count="88">
    <mergeCell ref="L13:L15"/>
    <mergeCell ref="M13:M15"/>
    <mergeCell ref="N13:N15"/>
    <mergeCell ref="N4:N8"/>
    <mergeCell ref="K4:K8"/>
    <mergeCell ref="L4:L8"/>
    <mergeCell ref="M4:M8"/>
    <mergeCell ref="M9:M10"/>
    <mergeCell ref="L9:L10"/>
    <mergeCell ref="K9:K10"/>
    <mergeCell ref="M11:M12"/>
    <mergeCell ref="L11:L12"/>
    <mergeCell ref="K11:K12"/>
    <mergeCell ref="K13:K15"/>
    <mergeCell ref="B36:C36"/>
    <mergeCell ref="B37:C37"/>
    <mergeCell ref="I2:I3"/>
    <mergeCell ref="J2:J3"/>
    <mergeCell ref="I6:I7"/>
    <mergeCell ref="J4:J5"/>
    <mergeCell ref="J6:J7"/>
    <mergeCell ref="I4:I5"/>
    <mergeCell ref="G4:G5"/>
    <mergeCell ref="H4:H5"/>
    <mergeCell ref="G6:G7"/>
    <mergeCell ref="H6:H7"/>
    <mergeCell ref="B35:C35"/>
    <mergeCell ref="A4:A15"/>
    <mergeCell ref="B4:B8"/>
    <mergeCell ref="C4:C8"/>
    <mergeCell ref="B13:B15"/>
    <mergeCell ref="F4:F5"/>
    <mergeCell ref="F6:F7"/>
    <mergeCell ref="B9:B10"/>
    <mergeCell ref="C9:C10"/>
    <mergeCell ref="B11:B12"/>
    <mergeCell ref="C11:C12"/>
    <mergeCell ref="C13:C15"/>
    <mergeCell ref="D4:D5"/>
    <mergeCell ref="E4:E5"/>
    <mergeCell ref="D6:D7"/>
    <mergeCell ref="E6:E7"/>
    <mergeCell ref="A1:H1"/>
    <mergeCell ref="I1:M1"/>
    <mergeCell ref="N1:U1"/>
    <mergeCell ref="A2:A3"/>
    <mergeCell ref="B2:B3"/>
    <mergeCell ref="C2:C3"/>
    <mergeCell ref="D2:D3"/>
    <mergeCell ref="E2:E3"/>
    <mergeCell ref="N2:N3"/>
    <mergeCell ref="O2:O3"/>
    <mergeCell ref="P2:P3"/>
    <mergeCell ref="Q2:U2"/>
    <mergeCell ref="K2:M2"/>
    <mergeCell ref="F2:F3"/>
    <mergeCell ref="G2:G3"/>
    <mergeCell ref="H2:H3"/>
    <mergeCell ref="R4:R8"/>
    <mergeCell ref="U4:U8"/>
    <mergeCell ref="T4:T8"/>
    <mergeCell ref="S4:S8"/>
    <mergeCell ref="O4:O8"/>
    <mergeCell ref="P4:P8"/>
    <mergeCell ref="Q4:Q8"/>
    <mergeCell ref="S9:S10"/>
    <mergeCell ref="T9:T10"/>
    <mergeCell ref="U9:U10"/>
    <mergeCell ref="N11:N12"/>
    <mergeCell ref="O11:O12"/>
    <mergeCell ref="P11:P12"/>
    <mergeCell ref="Q11:Q12"/>
    <mergeCell ref="R11:R12"/>
    <mergeCell ref="S11:S12"/>
    <mergeCell ref="T11:T12"/>
    <mergeCell ref="U11:U12"/>
    <mergeCell ref="N9:N10"/>
    <mergeCell ref="O9:O10"/>
    <mergeCell ref="P9:P10"/>
    <mergeCell ref="Q9:Q10"/>
    <mergeCell ref="R9:R10"/>
    <mergeCell ref="O13:O15"/>
    <mergeCell ref="P13:P15"/>
    <mergeCell ref="Q13:Q15"/>
    <mergeCell ref="R13:R15"/>
    <mergeCell ref="U13:U15"/>
    <mergeCell ref="T13:T15"/>
    <mergeCell ref="S13:S15"/>
  </mergeCells>
  <dataValidations count="2">
    <dataValidation type="list" allowBlank="1" showInputMessage="1" showErrorMessage="1" sqref="F4 F6 F8:F13 F15" xr:uid="{00000000-0002-0000-0200-000000000000}">
      <formula1>soggetti</formula1>
    </dataValidation>
    <dataValidation type="list" allowBlank="1" showInputMessage="1" showErrorMessage="1" sqref="H4 H6 H8:H15" xr:uid="{00000000-0002-0000-0200-000001000000}">
      <formula1>tipologiaattivita</formula1>
    </dataValidation>
  </dataValidations>
  <printOptions horizontalCentered="1"/>
  <pageMargins left="0.23622047244094502" right="0.23622047244094502" top="0.74803149606299213" bottom="0.74803149606299213" header="0.31496062992126012" footer="0.31496062992126012"/>
  <pageSetup paperSize="8" scale="41"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2000000}">
          <x14:formula1>
            <xm:f>Parametri!$B$14:$B$15</xm:f>
          </x14:formula1>
          <xm:sqref>G6 G8:G33</xm:sqref>
        </x14:dataValidation>
        <x14:dataValidation type="list" allowBlank="1" showInputMessage="1" showErrorMessage="1" xr:uid="{00000000-0002-0000-0200-000003000000}">
          <x14:formula1>
            <xm:f>Parametri!$B$20:$B$24</xm:f>
          </x14:formula1>
          <xm:sqref>L4 L9 L11 L13 L16:L33</xm:sqref>
        </x14:dataValidation>
        <x14:dataValidation type="list" allowBlank="1" showInputMessage="1" showErrorMessage="1" xr:uid="{00000000-0002-0000-0200-000004000000}">
          <x14:formula1>
            <xm:f>Parametri!$D$20:$D$21</xm:f>
          </x14:formula1>
          <xm:sqref>K4 K9 K11 K13 K16:K33</xm:sqref>
        </x14:dataValidation>
        <x14:dataValidation type="list" allowBlank="1" showInputMessage="1" showErrorMessage="1" xr:uid="{00000000-0002-0000-0200-000005000000}">
          <x14:formula1>
            <xm:f>Parametri!$B$27:$B$29</xm:f>
          </x14:formula1>
          <xm:sqref>M4 M9 M11 M13 M16:M33</xm:sqref>
        </x14:dataValidation>
        <x14:dataValidation type="list" allowBlank="1" showInputMessage="1" showErrorMessage="1" xr:uid="{00000000-0002-0000-0200-000006000000}">
          <x14:formula1>
            <xm:f>Parametri!$B$3:$B$7</xm:f>
          </x14:formula1>
          <xm:sqref>F16:F33</xm:sqref>
        </x14:dataValidation>
        <x14:dataValidation type="list" allowBlank="1" showInputMessage="1" showErrorMessage="1" xr:uid="{00000000-0002-0000-0200-000007000000}">
          <x14:formula1>
            <xm:f>Parametri!$D$14:$D$16</xm:f>
          </x14:formula1>
          <xm:sqref>H16:H33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12"/>
  <sheetViews>
    <sheetView topLeftCell="J2" zoomScale="80" zoomScaleNormal="80" workbookViewId="0">
      <selection activeCell="P4" sqref="P4:P6"/>
    </sheetView>
  </sheetViews>
  <sheetFormatPr defaultColWidth="9.140625" defaultRowHeight="15.75" x14ac:dyDescent="0.25"/>
  <cols>
    <col min="1" max="1" width="18.28515625" style="125" customWidth="1"/>
    <col min="2" max="2" width="7.140625" style="125" customWidth="1"/>
    <col min="3" max="3" width="32" style="125" customWidth="1"/>
    <col min="4" max="4" width="7.140625" style="125" customWidth="1"/>
    <col min="5" max="5" width="35.7109375" style="125" customWidth="1"/>
    <col min="6" max="7" width="34.85546875" style="125" customWidth="1"/>
    <col min="8" max="8" width="32" style="125" customWidth="1"/>
    <col min="9" max="9" width="42.5703125" style="125" customWidth="1"/>
    <col min="10" max="10" width="39.28515625" style="125" customWidth="1"/>
    <col min="11" max="11" width="18.42578125" style="125" customWidth="1"/>
    <col min="12" max="12" width="19.28515625" style="125" customWidth="1"/>
    <col min="13" max="13" width="16.42578125" style="125" customWidth="1"/>
    <col min="14" max="14" width="34" style="125" customWidth="1"/>
    <col min="15" max="15" width="50.42578125" style="125" customWidth="1"/>
    <col min="16" max="16" width="34.42578125" style="125" customWidth="1"/>
    <col min="17" max="17" width="27" style="125" customWidth="1"/>
    <col min="18" max="18" width="18.140625" style="125" customWidth="1"/>
    <col min="19" max="19" width="26.42578125" style="125" customWidth="1"/>
    <col min="20" max="20" width="20.85546875" style="125" customWidth="1"/>
    <col min="21" max="21" width="24.85546875" style="125" customWidth="1"/>
    <col min="22" max="16384" width="9.140625" style="125"/>
  </cols>
  <sheetData>
    <row r="1" spans="1:21" ht="55.5" customHeight="1" thickBot="1" x14ac:dyDescent="0.3">
      <c r="A1" s="511" t="s">
        <v>198</v>
      </c>
      <c r="B1" s="512"/>
      <c r="C1" s="512"/>
      <c r="D1" s="512"/>
      <c r="E1" s="512"/>
      <c r="F1" s="512"/>
      <c r="G1" s="512"/>
      <c r="H1" s="512"/>
      <c r="I1" s="452" t="s">
        <v>8</v>
      </c>
      <c r="J1" s="452"/>
      <c r="K1" s="452"/>
      <c r="L1" s="452"/>
      <c r="M1" s="452"/>
      <c r="N1" s="425" t="s">
        <v>9</v>
      </c>
      <c r="O1" s="425"/>
      <c r="P1" s="425"/>
      <c r="Q1" s="425"/>
      <c r="R1" s="425"/>
      <c r="S1" s="425"/>
      <c r="T1" s="425"/>
      <c r="U1" s="425"/>
    </row>
    <row r="2" spans="1:21" ht="54.75" customHeight="1" thickBot="1" x14ac:dyDescent="0.3">
      <c r="A2" s="401" t="s">
        <v>195</v>
      </c>
      <c r="B2" s="513" t="s">
        <v>208</v>
      </c>
      <c r="C2" s="515" t="s">
        <v>194</v>
      </c>
      <c r="D2" s="513" t="s">
        <v>196</v>
      </c>
      <c r="E2" s="401" t="s">
        <v>340</v>
      </c>
      <c r="F2" s="401" t="s">
        <v>10</v>
      </c>
      <c r="G2" s="401" t="s">
        <v>11</v>
      </c>
      <c r="H2" s="401" t="s">
        <v>12</v>
      </c>
      <c r="I2" s="401" t="s">
        <v>13</v>
      </c>
      <c r="J2" s="401" t="s">
        <v>414</v>
      </c>
      <c r="K2" s="401" t="s">
        <v>14</v>
      </c>
      <c r="L2" s="401"/>
      <c r="M2" s="401"/>
      <c r="N2" s="399" t="s">
        <v>197</v>
      </c>
      <c r="O2" s="399" t="s">
        <v>15</v>
      </c>
      <c r="P2" s="399" t="s">
        <v>16</v>
      </c>
      <c r="Q2" s="428" t="s">
        <v>17</v>
      </c>
      <c r="R2" s="428"/>
      <c r="S2" s="428"/>
      <c r="T2" s="428"/>
      <c r="U2" s="428"/>
    </row>
    <row r="3" spans="1:21" ht="177.75" customHeight="1" thickBot="1" x14ac:dyDescent="0.3">
      <c r="A3" s="402"/>
      <c r="B3" s="514"/>
      <c r="C3" s="516"/>
      <c r="D3" s="517"/>
      <c r="E3" s="401"/>
      <c r="F3" s="401"/>
      <c r="G3" s="401"/>
      <c r="H3" s="401"/>
      <c r="I3" s="401"/>
      <c r="J3" s="401"/>
      <c r="K3" s="66" t="s">
        <v>18</v>
      </c>
      <c r="L3" s="66" t="s">
        <v>19</v>
      </c>
      <c r="M3" s="66" t="s">
        <v>20</v>
      </c>
      <c r="N3" s="400"/>
      <c r="O3" s="400"/>
      <c r="P3" s="400"/>
      <c r="Q3" s="153" t="s">
        <v>575</v>
      </c>
      <c r="R3" s="153" t="s">
        <v>418</v>
      </c>
      <c r="S3" s="153" t="s">
        <v>21</v>
      </c>
      <c r="T3" s="153" t="s">
        <v>419</v>
      </c>
      <c r="U3" s="153" t="s">
        <v>22</v>
      </c>
    </row>
    <row r="4" spans="1:21" ht="103.5" customHeight="1" x14ac:dyDescent="0.25">
      <c r="A4" s="519" t="s">
        <v>273</v>
      </c>
      <c r="B4" s="520">
        <v>1</v>
      </c>
      <c r="C4" s="520" t="s">
        <v>547</v>
      </c>
      <c r="D4" s="145" t="s">
        <v>209</v>
      </c>
      <c r="E4" s="146" t="s">
        <v>405</v>
      </c>
      <c r="F4" s="151" t="s">
        <v>170</v>
      </c>
      <c r="G4" s="148" t="s">
        <v>33</v>
      </c>
      <c r="H4" s="148" t="s">
        <v>176</v>
      </c>
      <c r="I4" s="147" t="s">
        <v>212</v>
      </c>
      <c r="J4" s="145" t="s">
        <v>289</v>
      </c>
      <c r="K4" s="461" t="s">
        <v>186</v>
      </c>
      <c r="L4" s="495" t="s">
        <v>185</v>
      </c>
      <c r="M4" s="518" t="s">
        <v>29</v>
      </c>
      <c r="N4" s="522" t="s">
        <v>505</v>
      </c>
      <c r="O4" s="521" t="s">
        <v>532</v>
      </c>
      <c r="P4" s="460" t="s">
        <v>533</v>
      </c>
      <c r="Q4" s="461" t="s">
        <v>31</v>
      </c>
      <c r="R4" s="462">
        <v>46387</v>
      </c>
      <c r="S4" s="464" t="s">
        <v>244</v>
      </c>
      <c r="T4" s="463" t="s">
        <v>475</v>
      </c>
      <c r="U4" s="460" t="s">
        <v>170</v>
      </c>
    </row>
    <row r="5" spans="1:21" ht="84.75" customHeight="1" x14ac:dyDescent="0.25">
      <c r="A5" s="519"/>
      <c r="B5" s="520"/>
      <c r="C5" s="520"/>
      <c r="D5" s="149" t="s">
        <v>211</v>
      </c>
      <c r="E5" s="150" t="s">
        <v>504</v>
      </c>
      <c r="F5" s="151" t="s">
        <v>170</v>
      </c>
      <c r="G5" s="151" t="s">
        <v>33</v>
      </c>
      <c r="H5" s="148" t="s">
        <v>176</v>
      </c>
      <c r="I5" s="149" t="s">
        <v>407</v>
      </c>
      <c r="J5" s="145" t="s">
        <v>289</v>
      </c>
      <c r="K5" s="461"/>
      <c r="L5" s="495"/>
      <c r="M5" s="518"/>
      <c r="N5" s="522"/>
      <c r="O5" s="521"/>
      <c r="P5" s="460"/>
      <c r="Q5" s="461"/>
      <c r="R5" s="462"/>
      <c r="S5" s="464"/>
      <c r="T5" s="463"/>
      <c r="U5" s="460"/>
    </row>
    <row r="6" spans="1:21" ht="72" customHeight="1" thickBot="1" x14ac:dyDescent="0.3">
      <c r="A6" s="519"/>
      <c r="B6" s="520"/>
      <c r="C6" s="520"/>
      <c r="D6" s="149" t="s">
        <v>214</v>
      </c>
      <c r="E6" s="150" t="s">
        <v>406</v>
      </c>
      <c r="F6" s="151" t="s">
        <v>170</v>
      </c>
      <c r="G6" s="151" t="s">
        <v>33</v>
      </c>
      <c r="H6" s="148" t="s">
        <v>176</v>
      </c>
      <c r="I6" s="149" t="s">
        <v>417</v>
      </c>
      <c r="J6" s="149" t="s">
        <v>408</v>
      </c>
      <c r="K6" s="461"/>
      <c r="L6" s="495"/>
      <c r="M6" s="518"/>
      <c r="N6" s="522"/>
      <c r="O6" s="521"/>
      <c r="P6" s="460"/>
      <c r="Q6" s="461"/>
      <c r="R6" s="462"/>
      <c r="S6" s="464"/>
      <c r="T6" s="463"/>
      <c r="U6" s="460"/>
    </row>
    <row r="7" spans="1:21" ht="210.75" hidden="1" customHeight="1" thickBot="1" x14ac:dyDescent="0.3">
      <c r="H7" s="148"/>
      <c r="N7" s="145" t="s">
        <v>210</v>
      </c>
      <c r="O7" s="95"/>
      <c r="P7" s="103" t="s">
        <v>30</v>
      </c>
      <c r="Q7" s="99" t="s">
        <v>31</v>
      </c>
      <c r="R7" s="103"/>
      <c r="S7" s="95"/>
      <c r="T7" s="95"/>
      <c r="U7" s="103"/>
    </row>
    <row r="8" spans="1:21" ht="2.25" customHeight="1" thickBot="1" x14ac:dyDescent="0.3">
      <c r="N8" s="152" t="s">
        <v>213</v>
      </c>
      <c r="O8" s="85"/>
      <c r="P8" s="144"/>
      <c r="Q8" s="143"/>
      <c r="R8" s="84"/>
      <c r="S8" s="85"/>
      <c r="T8" s="85"/>
      <c r="U8" s="84"/>
    </row>
    <row r="10" spans="1:21" x14ac:dyDescent="0.25">
      <c r="F10" s="122"/>
      <c r="G10" s="121"/>
      <c r="H10" s="121"/>
      <c r="I10" s="121"/>
      <c r="J10" s="137"/>
      <c r="K10" s="404" t="s">
        <v>281</v>
      </c>
      <c r="L10" s="404"/>
    </row>
    <row r="11" spans="1:21" ht="26.25" customHeight="1" x14ac:dyDescent="0.25">
      <c r="F11" s="403" t="s">
        <v>277</v>
      </c>
      <c r="G11" s="403"/>
      <c r="H11" s="121"/>
      <c r="I11" s="121"/>
      <c r="J11" s="135" t="s">
        <v>46</v>
      </c>
      <c r="K11" s="431" t="s">
        <v>47</v>
      </c>
      <c r="L11" s="431"/>
    </row>
    <row r="12" spans="1:21" x14ac:dyDescent="0.25">
      <c r="F12" s="122"/>
      <c r="G12" s="121"/>
      <c r="H12" s="121"/>
      <c r="I12" s="121"/>
      <c r="J12" s="135" t="s">
        <v>48</v>
      </c>
      <c r="K12" s="431" t="s">
        <v>49</v>
      </c>
      <c r="L12" s="431"/>
    </row>
  </sheetData>
  <mergeCells count="36">
    <mergeCell ref="K12:L12"/>
    <mergeCell ref="N1:U1"/>
    <mergeCell ref="Q2:U2"/>
    <mergeCell ref="N2:N3"/>
    <mergeCell ref="O2:O3"/>
    <mergeCell ref="P2:P3"/>
    <mergeCell ref="P4:P6"/>
    <mergeCell ref="Q4:Q6"/>
    <mergeCell ref="R4:R6"/>
    <mergeCell ref="U4:U6"/>
    <mergeCell ref="T4:T6"/>
    <mergeCell ref="S4:S6"/>
    <mergeCell ref="N4:N6"/>
    <mergeCell ref="K4:K6"/>
    <mergeCell ref="L4:L6"/>
    <mergeCell ref="A4:A6"/>
    <mergeCell ref="B4:B6"/>
    <mergeCell ref="C4:C6"/>
    <mergeCell ref="K10:L10"/>
    <mergeCell ref="O4:O6"/>
    <mergeCell ref="F11:G11"/>
    <mergeCell ref="K11:L11"/>
    <mergeCell ref="A1:H1"/>
    <mergeCell ref="I1:M1"/>
    <mergeCell ref="A2:A3"/>
    <mergeCell ref="B2:B3"/>
    <mergeCell ref="C2:C3"/>
    <mergeCell ref="D2:D3"/>
    <mergeCell ref="E2:E3"/>
    <mergeCell ref="F2:F3"/>
    <mergeCell ref="G2:G3"/>
    <mergeCell ref="I2:I3"/>
    <mergeCell ref="J2:J3"/>
    <mergeCell ref="K2:M2"/>
    <mergeCell ref="H2:H3"/>
    <mergeCell ref="M4:M6"/>
  </mergeCells>
  <dataValidations count="4">
    <dataValidation type="list" allowBlank="1" showInputMessage="1" showErrorMessage="1" sqref="J4:J6" xr:uid="{00000000-0002-0000-0300-000000000000}">
      <formula1>impatto</formula1>
    </dataValidation>
    <dataValidation type="list" allowBlank="1" showInputMessage="1" showErrorMessage="1" sqref="F4:F6" xr:uid="{71EAF42F-AC5B-4D81-B411-A079BD3F3A67}">
      <formula1>responsabilità</formula1>
    </dataValidation>
    <dataValidation type="list" allowBlank="1" showInputMessage="1" showErrorMessage="1" sqref="G4:G6" xr:uid="{00000000-0002-0000-0300-000002000000}">
      <formula1>attività</formula1>
    </dataValidation>
    <dataValidation type="list" allowBlank="1" showInputMessage="1" showErrorMessage="1" sqref="H4:H6" xr:uid="{00000000-0002-0000-0300-000005000000}">
      <formula1>tipologiaattivita</formula1>
    </dataValidation>
  </dataValidations>
  <pageMargins left="0.7" right="0.7" top="0.75" bottom="0.75" header="0.3" footer="0.3"/>
  <pageSetup paperSize="8" scale="33"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D41AA1CF-66E8-4B3A-B61A-5B2FF8F74296}">
          <x14:formula1>
            <xm:f>Parametri!$B$27:$B$29</xm:f>
          </x14:formula1>
          <xm:sqref>M4</xm:sqref>
        </x14:dataValidation>
        <x14:dataValidation type="list" allowBlank="1" showInputMessage="1" showErrorMessage="1" xr:uid="{00000000-0002-0000-0300-000007000000}">
          <x14:formula1>
            <xm:f>Parametri!$D$20:$D$21</xm:f>
          </x14:formula1>
          <xm:sqref>K4</xm:sqref>
        </x14:dataValidation>
        <x14:dataValidation type="list" allowBlank="1" showInputMessage="1" showErrorMessage="1" xr:uid="{EC03BBEF-9E92-46F5-BD37-78DA4B5AE21D}">
          <x14:formula1>
            <xm:f>Parametri!$B$20:$B$24</xm:f>
          </x14:formula1>
          <xm:sqref>L4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14"/>
  <sheetViews>
    <sheetView tabSelected="1" topLeftCell="L3" zoomScale="80" zoomScaleNormal="80" workbookViewId="0">
      <selection activeCell="Q5" sqref="Q5"/>
    </sheetView>
  </sheetViews>
  <sheetFormatPr defaultColWidth="9.140625" defaultRowHeight="15.75" x14ac:dyDescent="0.25"/>
  <cols>
    <col min="1" max="1" width="22.140625" style="125" customWidth="1"/>
    <col min="2" max="2" width="7.140625" style="125" customWidth="1"/>
    <col min="3" max="3" width="40.5703125" style="125" customWidth="1"/>
    <col min="4" max="4" width="7.140625" style="125" customWidth="1"/>
    <col min="5" max="5" width="40.5703125" style="125" customWidth="1"/>
    <col min="6" max="7" width="30.140625" style="125" customWidth="1"/>
    <col min="8" max="8" width="22.5703125" style="125" customWidth="1"/>
    <col min="9" max="9" width="45.5703125" style="125" customWidth="1"/>
    <col min="10" max="10" width="34.28515625" style="125" customWidth="1"/>
    <col min="11" max="13" width="22.5703125" style="125" customWidth="1"/>
    <col min="14" max="14" width="50" style="125" customWidth="1"/>
    <col min="15" max="15" width="79.140625" style="125" customWidth="1"/>
    <col min="16" max="16" width="31.42578125" style="125" customWidth="1"/>
    <col min="17" max="17" width="19.5703125" style="125" customWidth="1"/>
    <col min="18" max="18" width="27" style="125" customWidth="1"/>
    <col min="19" max="19" width="25.140625" style="125" customWidth="1"/>
    <col min="20" max="20" width="25.5703125" style="125" customWidth="1"/>
    <col min="21" max="21" width="23.7109375" style="125" customWidth="1"/>
    <col min="22" max="16384" width="9.140625" style="125"/>
  </cols>
  <sheetData>
    <row r="1" spans="1:21" ht="51" customHeight="1" thickBot="1" x14ac:dyDescent="0.3">
      <c r="A1" s="432" t="s">
        <v>339</v>
      </c>
      <c r="B1" s="432"/>
      <c r="C1" s="432"/>
      <c r="D1" s="432"/>
      <c r="E1" s="432"/>
      <c r="F1" s="432"/>
      <c r="G1" s="432"/>
      <c r="H1" s="432"/>
      <c r="I1" s="452" t="s">
        <v>8</v>
      </c>
      <c r="J1" s="452"/>
      <c r="K1" s="452"/>
      <c r="L1" s="452"/>
      <c r="M1" s="452"/>
      <c r="N1" s="425" t="s">
        <v>9</v>
      </c>
      <c r="O1" s="425"/>
      <c r="P1" s="425"/>
      <c r="Q1" s="425"/>
      <c r="R1" s="425"/>
      <c r="S1" s="425"/>
      <c r="T1" s="425"/>
      <c r="U1" s="425"/>
    </row>
    <row r="2" spans="1:21" ht="51" customHeight="1" thickBot="1" x14ac:dyDescent="0.3">
      <c r="A2" s="426" t="s">
        <v>195</v>
      </c>
      <c r="B2" s="426" t="s">
        <v>193</v>
      </c>
      <c r="C2" s="397" t="s">
        <v>194</v>
      </c>
      <c r="D2" s="426" t="s">
        <v>196</v>
      </c>
      <c r="E2" s="397" t="s">
        <v>340</v>
      </c>
      <c r="F2" s="397" t="s">
        <v>10</v>
      </c>
      <c r="G2" s="397" t="s">
        <v>11</v>
      </c>
      <c r="H2" s="397" t="s">
        <v>12</v>
      </c>
      <c r="I2" s="401" t="s">
        <v>13</v>
      </c>
      <c r="J2" s="401" t="s">
        <v>414</v>
      </c>
      <c r="K2" s="401" t="s">
        <v>14</v>
      </c>
      <c r="L2" s="401"/>
      <c r="M2" s="401"/>
      <c r="N2" s="399" t="s">
        <v>197</v>
      </c>
      <c r="O2" s="399" t="s">
        <v>15</v>
      </c>
      <c r="P2" s="399" t="s">
        <v>16</v>
      </c>
      <c r="Q2" s="428" t="s">
        <v>17</v>
      </c>
      <c r="R2" s="428"/>
      <c r="S2" s="428"/>
      <c r="T2" s="428"/>
      <c r="U2" s="428"/>
    </row>
    <row r="3" spans="1:21" ht="128.25" customHeight="1" thickBot="1" x14ac:dyDescent="0.3">
      <c r="A3" s="427"/>
      <c r="B3" s="426"/>
      <c r="C3" s="397"/>
      <c r="D3" s="427"/>
      <c r="E3" s="398"/>
      <c r="F3" s="398"/>
      <c r="G3" s="398"/>
      <c r="H3" s="398"/>
      <c r="I3" s="402"/>
      <c r="J3" s="401"/>
      <c r="K3" s="66" t="s">
        <v>18</v>
      </c>
      <c r="L3" s="66" t="s">
        <v>19</v>
      </c>
      <c r="M3" s="66" t="s">
        <v>20</v>
      </c>
      <c r="N3" s="399"/>
      <c r="O3" s="399"/>
      <c r="P3" s="399"/>
      <c r="Q3" s="142" t="s">
        <v>575</v>
      </c>
      <c r="R3" s="142" t="s">
        <v>418</v>
      </c>
      <c r="S3" s="142" t="s">
        <v>21</v>
      </c>
      <c r="T3" s="142" t="s">
        <v>419</v>
      </c>
      <c r="U3" s="142" t="s">
        <v>22</v>
      </c>
    </row>
    <row r="4" spans="1:21" ht="228" customHeight="1" x14ac:dyDescent="0.25">
      <c r="A4" s="523" t="s">
        <v>229</v>
      </c>
      <c r="B4" s="150">
        <v>1</v>
      </c>
      <c r="C4" s="150" t="s">
        <v>215</v>
      </c>
      <c r="D4" s="149" t="s">
        <v>341</v>
      </c>
      <c r="E4" s="150" t="s">
        <v>506</v>
      </c>
      <c r="F4" s="151" t="s">
        <v>170</v>
      </c>
      <c r="G4" s="151" t="s">
        <v>33</v>
      </c>
      <c r="H4" s="151" t="s">
        <v>26</v>
      </c>
      <c r="I4" s="149" t="s">
        <v>412</v>
      </c>
      <c r="J4" s="149" t="s">
        <v>413</v>
      </c>
      <c r="K4" s="72" t="s">
        <v>186</v>
      </c>
      <c r="L4" s="109" t="s">
        <v>188</v>
      </c>
      <c r="M4" s="201" t="s">
        <v>192</v>
      </c>
      <c r="N4" s="149" t="s">
        <v>656</v>
      </c>
      <c r="O4" s="149" t="s">
        <v>658</v>
      </c>
      <c r="P4" s="149" t="s">
        <v>541</v>
      </c>
      <c r="Q4" s="149" t="s">
        <v>31</v>
      </c>
      <c r="R4" s="199">
        <v>46203</v>
      </c>
      <c r="S4" s="149" t="s">
        <v>249</v>
      </c>
      <c r="T4" s="149" t="s">
        <v>481</v>
      </c>
      <c r="U4" s="149" t="s">
        <v>170</v>
      </c>
    </row>
    <row r="5" spans="1:21" ht="204" customHeight="1" x14ac:dyDescent="0.25">
      <c r="A5" s="523"/>
      <c r="B5" s="150">
        <v>2</v>
      </c>
      <c r="C5" s="150" t="s">
        <v>548</v>
      </c>
      <c r="D5" s="149" t="s">
        <v>389</v>
      </c>
      <c r="E5" s="150" t="s">
        <v>534</v>
      </c>
      <c r="F5" s="151" t="s">
        <v>170</v>
      </c>
      <c r="G5" s="151" t="s">
        <v>33</v>
      </c>
      <c r="H5" s="151" t="s">
        <v>26</v>
      </c>
      <c r="I5" s="149" t="s">
        <v>412</v>
      </c>
      <c r="J5" s="149" t="s">
        <v>413</v>
      </c>
      <c r="K5" s="72" t="s">
        <v>186</v>
      </c>
      <c r="L5" s="109" t="s">
        <v>188</v>
      </c>
      <c r="M5" s="201" t="s">
        <v>192</v>
      </c>
      <c r="N5" s="149" t="s">
        <v>655</v>
      </c>
      <c r="O5" s="149" t="s">
        <v>657</v>
      </c>
      <c r="P5" s="149" t="s">
        <v>541</v>
      </c>
      <c r="Q5" s="149" t="s">
        <v>31</v>
      </c>
      <c r="R5" s="199">
        <v>46203</v>
      </c>
      <c r="S5" s="149" t="s">
        <v>249</v>
      </c>
      <c r="T5" s="149" t="s">
        <v>481</v>
      </c>
      <c r="U5" s="149" t="s">
        <v>170</v>
      </c>
    </row>
    <row r="12" spans="1:21" ht="52.5" customHeight="1" x14ac:dyDescent="0.25">
      <c r="A12" s="122"/>
      <c r="B12" s="121"/>
      <c r="C12" s="122"/>
      <c r="D12" s="121"/>
      <c r="E12" s="121"/>
      <c r="F12" s="137"/>
      <c r="G12" s="526" t="s">
        <v>281</v>
      </c>
      <c r="H12" s="527"/>
    </row>
    <row r="13" spans="1:21" ht="26.25" customHeight="1" x14ac:dyDescent="0.25">
      <c r="B13" s="134"/>
      <c r="C13" s="528" t="s">
        <v>277</v>
      </c>
      <c r="D13" s="529"/>
      <c r="E13" s="121"/>
      <c r="F13" s="135" t="s">
        <v>46</v>
      </c>
      <c r="G13" s="524" t="s">
        <v>47</v>
      </c>
      <c r="H13" s="525"/>
    </row>
    <row r="14" spans="1:21" x14ac:dyDescent="0.25">
      <c r="A14" s="122"/>
      <c r="B14" s="121"/>
      <c r="C14" s="122"/>
      <c r="D14" s="121"/>
      <c r="E14" s="121"/>
      <c r="F14" s="135" t="s">
        <v>48</v>
      </c>
      <c r="G14" s="524" t="s">
        <v>49</v>
      </c>
      <c r="H14" s="525"/>
    </row>
  </sheetData>
  <mergeCells count="23">
    <mergeCell ref="I1:M1"/>
    <mergeCell ref="N1:U1"/>
    <mergeCell ref="Q2:U2"/>
    <mergeCell ref="G12:H12"/>
    <mergeCell ref="C13:D13"/>
    <mergeCell ref="G13:H13"/>
    <mergeCell ref="N2:N3"/>
    <mergeCell ref="O2:O3"/>
    <mergeCell ref="P2:P3"/>
    <mergeCell ref="K2:M2"/>
    <mergeCell ref="A1:H1"/>
    <mergeCell ref="A2:A3"/>
    <mergeCell ref="B2:B3"/>
    <mergeCell ref="C2:C3"/>
    <mergeCell ref="D2:D3"/>
    <mergeCell ref="E2:E3"/>
    <mergeCell ref="A4:A5"/>
    <mergeCell ref="G14:H14"/>
    <mergeCell ref="I2:I3"/>
    <mergeCell ref="J2:J3"/>
    <mergeCell ref="F2:F3"/>
    <mergeCell ref="G2:G3"/>
    <mergeCell ref="H2:H3"/>
  </mergeCells>
  <dataValidations count="3">
    <dataValidation type="list" allowBlank="1" showInputMessage="1" showErrorMessage="1" sqref="G4:G5" xr:uid="{00000000-0002-0000-0400-000000000000}">
      <formula1>attività</formula1>
    </dataValidation>
    <dataValidation type="list" allowBlank="1" showInputMessage="1" showErrorMessage="1" sqref="F4:F5" xr:uid="{00000000-0002-0000-0400-000001000000}">
      <formula1>responsabilità</formula1>
    </dataValidation>
    <dataValidation type="list" allowBlank="1" showInputMessage="1" showErrorMessage="1" sqref="H4:H5" xr:uid="{00000000-0002-0000-0400-000002000000}">
      <formula1>attivita</formula1>
    </dataValidation>
  </dataValidations>
  <pageMargins left="0.7" right="0.7" top="0.75" bottom="0.75" header="0.3" footer="0.3"/>
  <pageSetup paperSize="8" scale="30"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Parametri!$B$20:$B$24</xm:f>
          </x14:formula1>
          <xm:sqref>L4:L5</xm:sqref>
        </x14:dataValidation>
        <x14:dataValidation type="list" allowBlank="1" showInputMessage="1" showErrorMessage="1" xr:uid="{00000000-0002-0000-0400-000004000000}">
          <x14:formula1>
            <xm:f>Parametri!$D$20:$D$21</xm:f>
          </x14:formula1>
          <xm:sqref>K4:K5</xm:sqref>
        </x14:dataValidation>
        <x14:dataValidation type="list" allowBlank="1" showInputMessage="1" showErrorMessage="1" xr:uid="{00000000-0002-0000-0400-000005000000}">
          <x14:formula1>
            <xm:f>Parametri!$B$27:$B$29</xm:f>
          </x14:formula1>
          <xm:sqref>M4:M5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31"/>
  <sheetViews>
    <sheetView workbookViewId="0"/>
  </sheetViews>
  <sheetFormatPr defaultRowHeight="15" x14ac:dyDescent="0.25"/>
  <cols>
    <col min="1" max="1" width="14.5703125" customWidth="1"/>
    <col min="2" max="2" width="10" customWidth="1"/>
    <col min="3" max="3" width="97.5703125" style="11" customWidth="1"/>
    <col min="4" max="4" width="14.42578125" customWidth="1"/>
    <col min="5" max="5" width="9.140625" customWidth="1"/>
  </cols>
  <sheetData>
    <row r="1" spans="1:37" x14ac:dyDescent="0.25">
      <c r="A1" s="12" t="s">
        <v>50</v>
      </c>
      <c r="B1" s="12" t="s">
        <v>51</v>
      </c>
      <c r="C1" s="12" t="s">
        <v>52</v>
      </c>
      <c r="D1" s="12" t="s">
        <v>43</v>
      </c>
    </row>
    <row r="2" spans="1:37" ht="90" x14ac:dyDescent="0.25">
      <c r="A2" s="12" t="s">
        <v>2</v>
      </c>
      <c r="B2" s="12" t="s">
        <v>3</v>
      </c>
      <c r="C2" s="12" t="s">
        <v>6</v>
      </c>
      <c r="D2" s="10" t="s">
        <v>53</v>
      </c>
    </row>
    <row r="3" spans="1:37" ht="45" x14ac:dyDescent="0.25">
      <c r="A3" s="12" t="s">
        <v>54</v>
      </c>
      <c r="B3" s="12" t="s">
        <v>55</v>
      </c>
      <c r="C3" s="12" t="s">
        <v>56</v>
      </c>
      <c r="D3" s="10" t="s">
        <v>53</v>
      </c>
    </row>
    <row r="4" spans="1:37" ht="45" x14ac:dyDescent="0.25">
      <c r="A4" s="12" t="s">
        <v>57</v>
      </c>
      <c r="B4" s="12" t="s">
        <v>58</v>
      </c>
      <c r="C4" s="12" t="s">
        <v>59</v>
      </c>
      <c r="D4" s="10" t="s">
        <v>53</v>
      </c>
    </row>
    <row r="5" spans="1:37" ht="45" x14ac:dyDescent="0.25">
      <c r="A5" s="12" t="s">
        <v>60</v>
      </c>
      <c r="B5" s="12" t="s">
        <v>61</v>
      </c>
      <c r="C5" s="12" t="s">
        <v>62</v>
      </c>
      <c r="D5" s="10" t="s">
        <v>53</v>
      </c>
    </row>
    <row r="6" spans="1:37" ht="285" x14ac:dyDescent="0.25">
      <c r="A6" s="12" t="s">
        <v>63</v>
      </c>
      <c r="B6" s="12" t="s">
        <v>64</v>
      </c>
      <c r="C6" s="12" t="s">
        <v>65</v>
      </c>
      <c r="D6" s="10" t="s">
        <v>53</v>
      </c>
    </row>
    <row r="7" spans="1:37" ht="120" x14ac:dyDescent="0.25">
      <c r="A7" s="12" t="s">
        <v>66</v>
      </c>
      <c r="B7" s="12" t="s">
        <v>67</v>
      </c>
      <c r="C7" s="12" t="s">
        <v>68</v>
      </c>
      <c r="D7" s="10" t="s">
        <v>69</v>
      </c>
      <c r="AK7" t="s">
        <v>70</v>
      </c>
    </row>
    <row r="8" spans="1:37" ht="105" x14ac:dyDescent="0.25">
      <c r="A8" s="12" t="s">
        <v>71</v>
      </c>
      <c r="B8" s="12" t="s">
        <v>72</v>
      </c>
      <c r="C8" s="12" t="s">
        <v>73</v>
      </c>
      <c r="D8" s="10" t="s">
        <v>74</v>
      </c>
      <c r="AK8" t="s">
        <v>70</v>
      </c>
    </row>
    <row r="9" spans="1:37" ht="75" x14ac:dyDescent="0.25">
      <c r="A9" s="12" t="s">
        <v>75</v>
      </c>
      <c r="B9" s="12" t="s">
        <v>76</v>
      </c>
      <c r="C9" s="12" t="s">
        <v>77</v>
      </c>
      <c r="D9" s="10" t="s">
        <v>78</v>
      </c>
      <c r="AK9" t="s">
        <v>70</v>
      </c>
    </row>
    <row r="10" spans="1:37" ht="90" x14ac:dyDescent="0.25">
      <c r="A10" s="12" t="s">
        <v>79</v>
      </c>
      <c r="B10" s="12" t="s">
        <v>80</v>
      </c>
      <c r="C10" s="12" t="s">
        <v>81</v>
      </c>
      <c r="D10" s="10" t="s">
        <v>82</v>
      </c>
      <c r="AK10" t="s">
        <v>70</v>
      </c>
    </row>
    <row r="11" spans="1:37" ht="165" x14ac:dyDescent="0.25">
      <c r="A11" s="12" t="s">
        <v>83</v>
      </c>
      <c r="B11" s="12" t="s">
        <v>84</v>
      </c>
      <c r="C11" s="12" t="s">
        <v>85</v>
      </c>
      <c r="D11" s="10" t="s">
        <v>53</v>
      </c>
      <c r="AK11" t="s">
        <v>86</v>
      </c>
    </row>
    <row r="12" spans="1:37" ht="105" x14ac:dyDescent="0.25">
      <c r="A12" s="12" t="s">
        <v>87</v>
      </c>
      <c r="B12" s="12" t="s">
        <v>88</v>
      </c>
      <c r="C12" s="12" t="s">
        <v>89</v>
      </c>
      <c r="D12" s="10" t="s">
        <v>90</v>
      </c>
      <c r="AK12" t="s">
        <v>86</v>
      </c>
    </row>
    <row r="13" spans="1:37" ht="135" x14ac:dyDescent="0.25">
      <c r="A13" s="12" t="s">
        <v>91</v>
      </c>
      <c r="B13" s="12" t="s">
        <v>92</v>
      </c>
      <c r="C13" s="12" t="s">
        <v>93</v>
      </c>
      <c r="D13" s="10" t="s">
        <v>94</v>
      </c>
      <c r="AK13" t="s">
        <v>86</v>
      </c>
    </row>
    <row r="14" spans="1:37" ht="75" x14ac:dyDescent="0.25">
      <c r="A14" s="12" t="s">
        <v>95</v>
      </c>
      <c r="B14" s="12" t="s">
        <v>96</v>
      </c>
      <c r="C14" s="12" t="s">
        <v>97</v>
      </c>
      <c r="D14" s="10" t="s">
        <v>98</v>
      </c>
      <c r="AK14" t="s">
        <v>86</v>
      </c>
    </row>
    <row r="15" spans="1:37" ht="90" x14ac:dyDescent="0.25">
      <c r="A15" s="12" t="s">
        <v>99</v>
      </c>
      <c r="B15" s="12" t="s">
        <v>100</v>
      </c>
      <c r="C15" s="12" t="s">
        <v>101</v>
      </c>
      <c r="D15" s="10" t="s">
        <v>102</v>
      </c>
      <c r="AK15" t="s">
        <v>86</v>
      </c>
    </row>
    <row r="16" spans="1:37" ht="135" x14ac:dyDescent="0.25">
      <c r="A16" s="12" t="s">
        <v>103</v>
      </c>
      <c r="B16" s="12" t="s">
        <v>104</v>
      </c>
      <c r="C16" s="12" t="s">
        <v>105</v>
      </c>
      <c r="D16" s="10" t="s">
        <v>106</v>
      </c>
      <c r="AK16" t="s">
        <v>86</v>
      </c>
    </row>
    <row r="17" spans="1:37" ht="180" x14ac:dyDescent="0.25">
      <c r="A17" s="12" t="s">
        <v>107</v>
      </c>
      <c r="B17" s="12" t="s">
        <v>108</v>
      </c>
      <c r="C17" s="12" t="s">
        <v>109</v>
      </c>
      <c r="D17" s="10" t="s">
        <v>110</v>
      </c>
      <c r="AK17" t="s">
        <v>111</v>
      </c>
    </row>
    <row r="18" spans="1:37" ht="150" x14ac:dyDescent="0.25">
      <c r="A18" s="12" t="s">
        <v>112</v>
      </c>
      <c r="B18" s="12" t="s">
        <v>113</v>
      </c>
      <c r="C18" s="12" t="s">
        <v>114</v>
      </c>
      <c r="D18" s="10" t="s">
        <v>115</v>
      </c>
      <c r="AK18" t="s">
        <v>111</v>
      </c>
    </row>
    <row r="19" spans="1:37" ht="90" x14ac:dyDescent="0.25">
      <c r="A19" s="12" t="s">
        <v>116</v>
      </c>
      <c r="B19" s="12" t="s">
        <v>117</v>
      </c>
      <c r="C19" s="12" t="s">
        <v>118</v>
      </c>
      <c r="D19" s="10" t="s">
        <v>119</v>
      </c>
      <c r="AK19" t="s">
        <v>111</v>
      </c>
    </row>
    <row r="20" spans="1:37" ht="105" x14ac:dyDescent="0.25">
      <c r="A20" s="12" t="s">
        <v>120</v>
      </c>
      <c r="B20" s="12" t="s">
        <v>121</v>
      </c>
      <c r="C20" s="12" t="s">
        <v>122</v>
      </c>
      <c r="D20" s="10" t="s">
        <v>123</v>
      </c>
      <c r="AK20" t="s">
        <v>111</v>
      </c>
    </row>
    <row r="21" spans="1:37" ht="105" x14ac:dyDescent="0.25">
      <c r="A21" s="12" t="s">
        <v>124</v>
      </c>
      <c r="B21" s="12" t="s">
        <v>125</v>
      </c>
      <c r="C21" s="12" t="s">
        <v>126</v>
      </c>
      <c r="D21" s="10" t="s">
        <v>127</v>
      </c>
      <c r="AK21" t="s">
        <v>111</v>
      </c>
    </row>
    <row r="22" spans="1:37" ht="120" x14ac:dyDescent="0.25">
      <c r="A22" s="12" t="s">
        <v>128</v>
      </c>
      <c r="B22" s="12" t="s">
        <v>129</v>
      </c>
      <c r="C22" s="12" t="s">
        <v>130</v>
      </c>
      <c r="D22" s="10" t="s">
        <v>131</v>
      </c>
      <c r="AK22" t="s">
        <v>111</v>
      </c>
    </row>
    <row r="23" spans="1:37" ht="45" x14ac:dyDescent="0.25">
      <c r="A23" s="12" t="s">
        <v>132</v>
      </c>
      <c r="B23" s="12" t="s">
        <v>133</v>
      </c>
      <c r="C23" s="12" t="s">
        <v>134</v>
      </c>
      <c r="D23" s="10" t="s">
        <v>135</v>
      </c>
      <c r="AK23" t="s">
        <v>111</v>
      </c>
    </row>
    <row r="24" spans="1:37" ht="135" x14ac:dyDescent="0.25">
      <c r="A24" s="12" t="s">
        <v>136</v>
      </c>
      <c r="B24" s="12" t="s">
        <v>137</v>
      </c>
      <c r="C24" s="12" t="s">
        <v>138</v>
      </c>
      <c r="D24" s="10" t="s">
        <v>139</v>
      </c>
      <c r="AK24" t="s">
        <v>111</v>
      </c>
    </row>
    <row r="25" spans="1:37" ht="105" x14ac:dyDescent="0.25">
      <c r="A25" s="12" t="s">
        <v>140</v>
      </c>
      <c r="B25" s="12" t="s">
        <v>141</v>
      </c>
      <c r="C25" s="12" t="s">
        <v>142</v>
      </c>
      <c r="D25" s="10" t="s">
        <v>143</v>
      </c>
      <c r="AK25" t="s">
        <v>144</v>
      </c>
    </row>
    <row r="26" spans="1:37" ht="75" x14ac:dyDescent="0.25">
      <c r="A26" s="12" t="s">
        <v>145</v>
      </c>
      <c r="B26" s="12" t="s">
        <v>146</v>
      </c>
      <c r="C26" s="12" t="s">
        <v>147</v>
      </c>
      <c r="D26" s="10" t="s">
        <v>148</v>
      </c>
      <c r="AK26" t="s">
        <v>144</v>
      </c>
    </row>
    <row r="27" spans="1:37" ht="165" x14ac:dyDescent="0.25">
      <c r="A27" s="12" t="s">
        <v>149</v>
      </c>
      <c r="B27" s="12" t="s">
        <v>150</v>
      </c>
      <c r="C27" s="12" t="s">
        <v>151</v>
      </c>
      <c r="D27" s="10" t="s">
        <v>152</v>
      </c>
      <c r="AK27" t="s">
        <v>144</v>
      </c>
    </row>
    <row r="28" spans="1:37" ht="120" x14ac:dyDescent="0.25">
      <c r="A28" s="12" t="s">
        <v>153</v>
      </c>
      <c r="B28" s="12" t="s">
        <v>154</v>
      </c>
      <c r="C28" s="12" t="s">
        <v>155</v>
      </c>
      <c r="D28" s="10" t="s">
        <v>156</v>
      </c>
      <c r="AK28" t="s">
        <v>144</v>
      </c>
    </row>
    <row r="29" spans="1:37" ht="90" x14ac:dyDescent="0.25">
      <c r="A29" s="12" t="s">
        <v>157</v>
      </c>
      <c r="B29" s="12" t="s">
        <v>158</v>
      </c>
      <c r="C29" s="12" t="s">
        <v>159</v>
      </c>
      <c r="D29" s="10" t="s">
        <v>160</v>
      </c>
      <c r="AK29" t="s">
        <v>144</v>
      </c>
    </row>
    <row r="30" spans="1:37" ht="75" x14ac:dyDescent="0.25">
      <c r="A30" s="12" t="s">
        <v>161</v>
      </c>
      <c r="B30" s="12" t="s">
        <v>162</v>
      </c>
      <c r="C30" s="12" t="s">
        <v>163</v>
      </c>
      <c r="D30" s="10" t="s">
        <v>164</v>
      </c>
      <c r="AK30" t="s">
        <v>144</v>
      </c>
    </row>
    <row r="31" spans="1:37" ht="105" x14ac:dyDescent="0.25">
      <c r="A31" s="12" t="s">
        <v>165</v>
      </c>
      <c r="B31" s="12" t="s">
        <v>166</v>
      </c>
      <c r="C31" s="12" t="s">
        <v>167</v>
      </c>
      <c r="D31" s="10" t="s">
        <v>168</v>
      </c>
      <c r="AK31" t="s">
        <v>144</v>
      </c>
    </row>
  </sheetData>
  <pageMargins left="0" right="0" top="0.39370078740157516" bottom="0" header="0.31496062992126012" footer="0"/>
  <pageSetup paperSize="0" fitToWidth="0" fitToHeight="0" orientation="landscape"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I129"/>
  <sheetViews>
    <sheetView workbookViewId="0"/>
  </sheetViews>
  <sheetFormatPr defaultRowHeight="15" x14ac:dyDescent="0.25"/>
  <cols>
    <col min="1" max="1" width="9.140625" customWidth="1"/>
    <col min="2" max="2" width="14.140625" customWidth="1"/>
    <col min="3" max="3" width="12.42578125" customWidth="1"/>
    <col min="4" max="4" width="21" customWidth="1"/>
    <col min="5" max="5" width="16" customWidth="1"/>
    <col min="6" max="6" width="16.140625" customWidth="1"/>
    <col min="7" max="7" width="14.85546875" customWidth="1"/>
    <col min="8" max="8" width="9.140625" customWidth="1"/>
  </cols>
  <sheetData>
    <row r="2" spans="1:9" x14ac:dyDescent="0.25">
      <c r="A2" s="3" t="s">
        <v>169</v>
      </c>
    </row>
    <row r="3" spans="1:9" ht="18.75" x14ac:dyDescent="0.3">
      <c r="B3" s="13" t="s">
        <v>35</v>
      </c>
    </row>
    <row r="4" spans="1:9" ht="18.75" x14ac:dyDescent="0.3">
      <c r="B4" s="14" t="s">
        <v>170</v>
      </c>
      <c r="I4" s="15" t="s">
        <v>171</v>
      </c>
    </row>
    <row r="5" spans="1:9" ht="18.75" x14ac:dyDescent="0.3">
      <c r="B5" s="14" t="s">
        <v>172</v>
      </c>
      <c r="I5" t="s">
        <v>173</v>
      </c>
    </row>
    <row r="6" spans="1:9" ht="18.75" x14ac:dyDescent="0.3">
      <c r="B6" s="14" t="s">
        <v>42</v>
      </c>
      <c r="I6" s="16" t="s">
        <v>174</v>
      </c>
    </row>
    <row r="7" spans="1:9" ht="18.75" x14ac:dyDescent="0.3">
      <c r="B7" s="14" t="s">
        <v>175</v>
      </c>
      <c r="I7" t="s">
        <v>26</v>
      </c>
    </row>
    <row r="8" spans="1:9" ht="18.75" x14ac:dyDescent="0.3">
      <c r="B8" s="14" t="s">
        <v>24</v>
      </c>
      <c r="I8" t="s">
        <v>176</v>
      </c>
    </row>
    <row r="9" spans="1:9" ht="18.75" x14ac:dyDescent="0.3">
      <c r="B9" s="13" t="s">
        <v>177</v>
      </c>
      <c r="I9" t="s">
        <v>178</v>
      </c>
    </row>
    <row r="10" spans="1:9" ht="18.75" x14ac:dyDescent="0.3">
      <c r="B10" s="13" t="s">
        <v>39</v>
      </c>
      <c r="I10" t="s">
        <v>179</v>
      </c>
    </row>
    <row r="11" spans="1:9" ht="18.75" x14ac:dyDescent="0.3">
      <c r="B11" s="14" t="s">
        <v>36</v>
      </c>
    </row>
    <row r="12" spans="1:9" ht="18.75" x14ac:dyDescent="0.3">
      <c r="B12" s="14" t="s">
        <v>180</v>
      </c>
    </row>
    <row r="13" spans="1:9" x14ac:dyDescent="0.25">
      <c r="A13" s="3" t="s">
        <v>181</v>
      </c>
      <c r="C13" s="530" t="s">
        <v>182</v>
      </c>
      <c r="D13" s="530"/>
    </row>
    <row r="14" spans="1:9" x14ac:dyDescent="0.25">
      <c r="B14" t="s">
        <v>25</v>
      </c>
      <c r="D14" t="s">
        <v>183</v>
      </c>
    </row>
    <row r="15" spans="1:9" x14ac:dyDescent="0.25">
      <c r="B15" t="s">
        <v>33</v>
      </c>
      <c r="D15" t="s">
        <v>184</v>
      </c>
    </row>
    <row r="16" spans="1:9" x14ac:dyDescent="0.25">
      <c r="D16" t="s">
        <v>26</v>
      </c>
    </row>
    <row r="20" spans="2:7" x14ac:dyDescent="0.25">
      <c r="B20" t="s">
        <v>28</v>
      </c>
      <c r="D20" t="s">
        <v>27</v>
      </c>
    </row>
    <row r="21" spans="2:7" x14ac:dyDescent="0.25">
      <c r="B21" t="s">
        <v>185</v>
      </c>
      <c r="D21" t="s">
        <v>186</v>
      </c>
    </row>
    <row r="22" spans="2:7" x14ac:dyDescent="0.25">
      <c r="B22" t="s">
        <v>187</v>
      </c>
    </row>
    <row r="23" spans="2:7" x14ac:dyDescent="0.25">
      <c r="B23" t="s">
        <v>188</v>
      </c>
    </row>
    <row r="24" spans="2:7" x14ac:dyDescent="0.25">
      <c r="B24" t="s">
        <v>189</v>
      </c>
    </row>
    <row r="26" spans="2:7" x14ac:dyDescent="0.25">
      <c r="D26" t="s">
        <v>190</v>
      </c>
      <c r="E26" t="s">
        <v>190</v>
      </c>
      <c r="F26" t="s">
        <v>190</v>
      </c>
      <c r="G26" t="s">
        <v>191</v>
      </c>
    </row>
    <row r="27" spans="2:7" x14ac:dyDescent="0.25">
      <c r="B27" t="s">
        <v>27</v>
      </c>
    </row>
    <row r="28" spans="2:7" x14ac:dyDescent="0.25">
      <c r="B28" t="s">
        <v>192</v>
      </c>
    </row>
    <row r="29" spans="2:7" x14ac:dyDescent="0.25">
      <c r="B29" t="s">
        <v>29</v>
      </c>
    </row>
    <row r="56" spans="3:7" x14ac:dyDescent="0.25">
      <c r="C56" t="str">
        <f>'Mappatura processi S-A'!L4</f>
        <v>Media</v>
      </c>
      <c r="D56" t="str">
        <f>IF(OR(C56 = "Media", C56="Alta",C56="Altissima"),"Altissimo","")</f>
        <v>Altissimo</v>
      </c>
      <c r="E56" t="str">
        <f>IF(C56="Bassa","Alto","")</f>
        <v/>
      </c>
      <c r="F56" t="str">
        <f>IF(C56="Molto bassa","Medio","")</f>
        <v/>
      </c>
      <c r="G56" t="str">
        <f>CONCATENATE(D56,E56,F56)</f>
        <v>Altissimo</v>
      </c>
    </row>
    <row r="57" spans="3:7" x14ac:dyDescent="0.25">
      <c r="C57">
        <f>'Mappatura processi S-A'!L6</f>
        <v>0</v>
      </c>
      <c r="D57" t="str">
        <f>IF(OR(C57 = "Media", C57="Alta",C57="Altissima"),"Altissimo","")</f>
        <v/>
      </c>
      <c r="E57" t="str">
        <f>IF(C57="Bassa","Alto","")</f>
        <v/>
      </c>
      <c r="F57" t="str">
        <f>IF(C57="Molto bassa","Medio","")</f>
        <v/>
      </c>
      <c r="G57" t="str">
        <f>CONCATENATE(D57,E57,F57)</f>
        <v/>
      </c>
    </row>
    <row r="58" spans="3:7" x14ac:dyDescent="0.25">
      <c r="C58">
        <f>'Mappatura processi S-A'!L8</f>
        <v>0</v>
      </c>
      <c r="D58" t="str">
        <f>IF(OR(C58 = "Media", C58="Alta",C58="Altissima"),"Altissimo","")</f>
        <v/>
      </c>
      <c r="E58" t="str">
        <f>IF(C58="Bassa","Alto","")</f>
        <v/>
      </c>
      <c r="F58" t="str">
        <f>IF(C58="Molto bassa","Medio","")</f>
        <v/>
      </c>
      <c r="G58" t="str">
        <f>CONCATENATE(D58,E58,F58)</f>
        <v/>
      </c>
    </row>
    <row r="59" spans="3:7" x14ac:dyDescent="0.25">
      <c r="C59" t="e">
        <f>'Mappatura processi S-A'!#REF!</f>
        <v>#REF!</v>
      </c>
      <c r="D59" t="e">
        <f>IF(OR(C59 = "Media", C59="Alta",C59="Altissima"),"Altissimo","")</f>
        <v>#REF!</v>
      </c>
      <c r="E59" t="e">
        <f>IF(C59="Bassa","Alto","")</f>
        <v>#REF!</v>
      </c>
      <c r="F59" t="e">
        <f>IF(C59="Molto bassa","Medio","")</f>
        <v>#REF!</v>
      </c>
      <c r="G59" t="e">
        <f>CONCATENATE(D59,E59,F59)</f>
        <v>#REF!</v>
      </c>
    </row>
    <row r="68" spans="3:7" x14ac:dyDescent="0.25">
      <c r="C68" t="str">
        <f>'Mappatura processi S-A'!L9</f>
        <v>Bassa</v>
      </c>
      <c r="D68" t="str">
        <f>IF(OR(C68 = "Media", C68="Alta",C68="Altissima"),"Altissimo","")</f>
        <v/>
      </c>
      <c r="E68" t="str">
        <f>IF(C68="Bassa","Alto","")</f>
        <v>Alto</v>
      </c>
      <c r="F68" t="str">
        <f>IF(C68="Molto bassa","Medio","")</f>
        <v/>
      </c>
      <c r="G68" t="str">
        <f>CONCATENATE(D68,E68,F68)</f>
        <v>Alto</v>
      </c>
    </row>
    <row r="69" spans="3:7" x14ac:dyDescent="0.25">
      <c r="C69">
        <f>'Mappatura processi S-A'!L10</f>
        <v>0</v>
      </c>
      <c r="D69" t="str">
        <f>IF(OR(C69 = "Media", C69="Alta",C69="Altissima"),"Altissimo","")</f>
        <v/>
      </c>
      <c r="E69" t="str">
        <f>IF(C69="Bassa","Alto","")</f>
        <v/>
      </c>
      <c r="F69" t="str">
        <f>IF(C69="Molto bassa","Medio","")</f>
        <v/>
      </c>
      <c r="G69" t="str">
        <f>CONCATENATE(D69,E69,F69)</f>
        <v/>
      </c>
    </row>
    <row r="70" spans="3:7" x14ac:dyDescent="0.25">
      <c r="C70" t="e">
        <f>'Mappatura processi S-A'!#REF!</f>
        <v>#REF!</v>
      </c>
      <c r="D70" t="e">
        <f>IF(OR(C70 = "Media", C70="Alta",C70="Altissima"),"Altissimo","")</f>
        <v>#REF!</v>
      </c>
      <c r="E70" t="e">
        <f>IF(C70="Bassa","Alto","")</f>
        <v>#REF!</v>
      </c>
      <c r="F70" t="e">
        <f>IF(C70="Molto bassa","Medio","")</f>
        <v>#REF!</v>
      </c>
      <c r="G70" t="e">
        <f>CONCATENATE(D70,E70,F70)</f>
        <v>#REF!</v>
      </c>
    </row>
    <row r="71" spans="3:7" x14ac:dyDescent="0.25">
      <c r="C71" t="e">
        <f>'Mappatura processi S-A'!#REF!</f>
        <v>#REF!</v>
      </c>
      <c r="D71" t="e">
        <f>IF(OR(C71 = "Media", C71="Alta",C71="Altissima"),"Altissimo","")</f>
        <v>#REF!</v>
      </c>
      <c r="E71" t="e">
        <f>IF(C71="Bassa","Alto","")</f>
        <v>#REF!</v>
      </c>
      <c r="F71" t="e">
        <f>IF(C71="Molto bassa","Medio","")</f>
        <v>#REF!</v>
      </c>
      <c r="G71" t="e">
        <f>CONCATENATE(D71,E71,F71)</f>
        <v>#REF!</v>
      </c>
    </row>
    <row r="72" spans="3:7" x14ac:dyDescent="0.25">
      <c r="C72" t="e">
        <f>'Mappatura processi S-A'!#REF!</f>
        <v>#REF!</v>
      </c>
      <c r="D72" t="e">
        <f>IF(OR(C72 = "Media", C72="Alta",C72="Altissima"),"Altissimo","")</f>
        <v>#REF!</v>
      </c>
      <c r="E72" t="e">
        <f>IF(C72="Bassa","Alto","")</f>
        <v>#REF!</v>
      </c>
      <c r="F72" t="e">
        <f>IF(C72="Molto bassa","Medio","")</f>
        <v>#REF!</v>
      </c>
      <c r="G72" t="e">
        <f>CONCATENATE(D72,E72,F72)</f>
        <v>#REF!</v>
      </c>
    </row>
    <row r="77" spans="3:7" x14ac:dyDescent="0.25">
      <c r="C77" t="str">
        <f>'Mappatura processi S-A'!L11</f>
        <v>Bassa</v>
      </c>
      <c r="D77" t="str">
        <f t="shared" ref="D77:D83" si="0">IF(OR(C77 = "Media", C77="Alta",C77="Altissima"),"Altissimo","")</f>
        <v/>
      </c>
      <c r="E77" t="str">
        <f t="shared" ref="E77:E83" si="1">IF(C77="Bassa","Alto","")</f>
        <v>Alto</v>
      </c>
      <c r="F77" t="str">
        <f t="shared" ref="F77:F83" si="2">IF(C77="Molto bassa","Medio","")</f>
        <v/>
      </c>
      <c r="G77" t="str">
        <f t="shared" ref="G77:G83" si="3">CONCATENATE(D77,E77,F77)</f>
        <v>Alto</v>
      </c>
    </row>
    <row r="78" spans="3:7" x14ac:dyDescent="0.25">
      <c r="C78">
        <f>'Mappatura processi S-A'!L12</f>
        <v>0</v>
      </c>
      <c r="D78" t="str">
        <f t="shared" si="0"/>
        <v/>
      </c>
      <c r="E78" t="str">
        <f t="shared" si="1"/>
        <v/>
      </c>
      <c r="F78" t="str">
        <f t="shared" si="2"/>
        <v/>
      </c>
      <c r="G78" t="str">
        <f t="shared" si="3"/>
        <v/>
      </c>
    </row>
    <row r="79" spans="3:7" x14ac:dyDescent="0.25">
      <c r="C79" t="e">
        <f>'Mappatura processi S-A'!#REF!</f>
        <v>#REF!</v>
      </c>
      <c r="D79" t="e">
        <f t="shared" si="0"/>
        <v>#REF!</v>
      </c>
      <c r="E79" t="e">
        <f t="shared" si="1"/>
        <v>#REF!</v>
      </c>
      <c r="F79" t="e">
        <f t="shared" si="2"/>
        <v>#REF!</v>
      </c>
      <c r="G79" t="e">
        <f t="shared" si="3"/>
        <v>#REF!</v>
      </c>
    </row>
    <row r="80" spans="3:7" x14ac:dyDescent="0.25">
      <c r="C80" t="e">
        <f>'Mappatura processi S-A'!#REF!</f>
        <v>#REF!</v>
      </c>
      <c r="D80" t="e">
        <f t="shared" si="0"/>
        <v>#REF!</v>
      </c>
      <c r="E80" t="e">
        <f t="shared" si="1"/>
        <v>#REF!</v>
      </c>
      <c r="F80" t="e">
        <f t="shared" si="2"/>
        <v>#REF!</v>
      </c>
      <c r="G80" t="e">
        <f t="shared" si="3"/>
        <v>#REF!</v>
      </c>
    </row>
    <row r="81" spans="3:7" x14ac:dyDescent="0.25">
      <c r="C81" t="e">
        <f>'Mappatura processi S-A'!#REF!</f>
        <v>#REF!</v>
      </c>
      <c r="D81" t="e">
        <f t="shared" si="0"/>
        <v>#REF!</v>
      </c>
      <c r="E81" t="e">
        <f t="shared" si="1"/>
        <v>#REF!</v>
      </c>
      <c r="F81" t="e">
        <f t="shared" si="2"/>
        <v>#REF!</v>
      </c>
      <c r="G81" t="e">
        <f t="shared" si="3"/>
        <v>#REF!</v>
      </c>
    </row>
    <row r="82" spans="3:7" x14ac:dyDescent="0.25">
      <c r="C82" t="e">
        <f>'Mappatura processi S-A'!#REF!</f>
        <v>#REF!</v>
      </c>
      <c r="D82" t="e">
        <f t="shared" si="0"/>
        <v>#REF!</v>
      </c>
      <c r="E82" t="e">
        <f t="shared" si="1"/>
        <v>#REF!</v>
      </c>
      <c r="F82" t="e">
        <f t="shared" si="2"/>
        <v>#REF!</v>
      </c>
      <c r="G82" t="e">
        <f t="shared" si="3"/>
        <v>#REF!</v>
      </c>
    </row>
    <row r="83" spans="3:7" x14ac:dyDescent="0.25">
      <c r="C83" t="e">
        <f>'Mappatura processi S-A'!#REF!</f>
        <v>#REF!</v>
      </c>
      <c r="D83" t="e">
        <f t="shared" si="0"/>
        <v>#REF!</v>
      </c>
      <c r="E83" t="e">
        <f t="shared" si="1"/>
        <v>#REF!</v>
      </c>
      <c r="F83" t="e">
        <f t="shared" si="2"/>
        <v>#REF!</v>
      </c>
      <c r="G83" t="e">
        <f t="shared" si="3"/>
        <v>#REF!</v>
      </c>
    </row>
    <row r="95" spans="3:7" x14ac:dyDescent="0.25">
      <c r="C95" t="e">
        <f>'Mappatura processi S-A'!#REF!</f>
        <v>#REF!</v>
      </c>
      <c r="D95" t="e">
        <f t="shared" ref="D95:D129" si="4">IF(OR(C95 = "Media", C95="Alta",C95="Altissima"),"Altissimo","")</f>
        <v>#REF!</v>
      </c>
      <c r="E95" t="e">
        <f t="shared" ref="E95:E129" si="5">IF(C95="Bassa","Alto","")</f>
        <v>#REF!</v>
      </c>
      <c r="F95" t="e">
        <f t="shared" ref="F95:F129" si="6">IF(C95="Molto bassa","Medio","")</f>
        <v>#REF!</v>
      </c>
      <c r="G95" t="e">
        <f t="shared" ref="G95:G129" si="7">CONCATENATE(D95,E95,F95)</f>
        <v>#REF!</v>
      </c>
    </row>
    <row r="96" spans="3:7" x14ac:dyDescent="0.25">
      <c r="C96" t="str">
        <f>'Mappatura processi S-A'!L13</f>
        <v>Media</v>
      </c>
      <c r="D96" t="str">
        <f t="shared" si="4"/>
        <v>Altissimo</v>
      </c>
      <c r="E96" t="str">
        <f t="shared" si="5"/>
        <v/>
      </c>
      <c r="F96" t="str">
        <f t="shared" si="6"/>
        <v/>
      </c>
      <c r="G96" t="str">
        <f t="shared" si="7"/>
        <v>Altissimo</v>
      </c>
    </row>
    <row r="97" spans="3:7" x14ac:dyDescent="0.25">
      <c r="C97">
        <f>'Mappatura processi S-A'!L15</f>
        <v>0</v>
      </c>
      <c r="D97" t="str">
        <f t="shared" si="4"/>
        <v/>
      </c>
      <c r="E97" t="str">
        <f t="shared" si="5"/>
        <v/>
      </c>
      <c r="F97" t="str">
        <f t="shared" si="6"/>
        <v/>
      </c>
      <c r="G97" t="str">
        <f t="shared" si="7"/>
        <v/>
      </c>
    </row>
    <row r="98" spans="3:7" x14ac:dyDescent="0.25">
      <c r="C98" t="e">
        <f>'Mappatura processi S-A'!#REF!</f>
        <v>#REF!</v>
      </c>
      <c r="D98" t="e">
        <f t="shared" si="4"/>
        <v>#REF!</v>
      </c>
      <c r="E98" t="e">
        <f t="shared" si="5"/>
        <v>#REF!</v>
      </c>
      <c r="F98" t="e">
        <f t="shared" si="6"/>
        <v>#REF!</v>
      </c>
      <c r="G98" t="e">
        <f t="shared" si="7"/>
        <v>#REF!</v>
      </c>
    </row>
    <row r="99" spans="3:7" x14ac:dyDescent="0.25">
      <c r="C99" t="e">
        <f>'Mappatura processi S-A'!#REF!</f>
        <v>#REF!</v>
      </c>
      <c r="D99" t="e">
        <f t="shared" si="4"/>
        <v>#REF!</v>
      </c>
      <c r="E99" t="e">
        <f t="shared" si="5"/>
        <v>#REF!</v>
      </c>
      <c r="F99" t="e">
        <f t="shared" si="6"/>
        <v>#REF!</v>
      </c>
      <c r="G99" t="e">
        <f t="shared" si="7"/>
        <v>#REF!</v>
      </c>
    </row>
    <row r="100" spans="3:7" x14ac:dyDescent="0.25">
      <c r="C100" t="e">
        <f>'Mappatura processi S-A'!#REF!</f>
        <v>#REF!</v>
      </c>
      <c r="D100" t="e">
        <f t="shared" si="4"/>
        <v>#REF!</v>
      </c>
      <c r="E100" t="e">
        <f t="shared" si="5"/>
        <v>#REF!</v>
      </c>
      <c r="F100" t="e">
        <f t="shared" si="6"/>
        <v>#REF!</v>
      </c>
      <c r="G100" t="e">
        <f t="shared" si="7"/>
        <v>#REF!</v>
      </c>
    </row>
    <row r="101" spans="3:7" x14ac:dyDescent="0.25">
      <c r="C101" t="e">
        <f>'Mappatura processi S-A'!#REF!</f>
        <v>#REF!</v>
      </c>
      <c r="D101" t="e">
        <f t="shared" si="4"/>
        <v>#REF!</v>
      </c>
      <c r="E101" t="e">
        <f t="shared" si="5"/>
        <v>#REF!</v>
      </c>
      <c r="F101" t="e">
        <f t="shared" si="6"/>
        <v>#REF!</v>
      </c>
      <c r="G101" t="e">
        <f t="shared" si="7"/>
        <v>#REF!</v>
      </c>
    </row>
    <row r="102" spans="3:7" x14ac:dyDescent="0.25">
      <c r="C102" t="e">
        <f>'Mappatura processi S-A'!#REF!</f>
        <v>#REF!</v>
      </c>
      <c r="D102" t="e">
        <f t="shared" si="4"/>
        <v>#REF!</v>
      </c>
      <c r="E102" t="e">
        <f t="shared" si="5"/>
        <v>#REF!</v>
      </c>
      <c r="F102" t="e">
        <f t="shared" si="6"/>
        <v>#REF!</v>
      </c>
      <c r="G102" t="e">
        <f t="shared" si="7"/>
        <v>#REF!</v>
      </c>
    </row>
    <row r="103" spans="3:7" x14ac:dyDescent="0.25">
      <c r="C103" t="e">
        <f>'Mappatura processi S-A'!#REF!</f>
        <v>#REF!</v>
      </c>
      <c r="D103" t="e">
        <f t="shared" si="4"/>
        <v>#REF!</v>
      </c>
      <c r="E103" t="e">
        <f t="shared" si="5"/>
        <v>#REF!</v>
      </c>
      <c r="F103" t="e">
        <f t="shared" si="6"/>
        <v>#REF!</v>
      </c>
      <c r="G103" t="e">
        <f t="shared" si="7"/>
        <v>#REF!</v>
      </c>
    </row>
    <row r="104" spans="3:7" x14ac:dyDescent="0.25">
      <c r="C104" t="e">
        <f>'Mappatura processi S-A'!#REF!</f>
        <v>#REF!</v>
      </c>
      <c r="D104" t="e">
        <f t="shared" si="4"/>
        <v>#REF!</v>
      </c>
      <c r="E104" t="e">
        <f t="shared" si="5"/>
        <v>#REF!</v>
      </c>
      <c r="F104" t="e">
        <f t="shared" si="6"/>
        <v>#REF!</v>
      </c>
      <c r="G104" t="e">
        <f t="shared" si="7"/>
        <v>#REF!</v>
      </c>
    </row>
    <row r="105" spans="3:7" x14ac:dyDescent="0.25">
      <c r="C105" t="e">
        <f>'Mappatura processi S-A'!#REF!</f>
        <v>#REF!</v>
      </c>
      <c r="D105" t="e">
        <f t="shared" si="4"/>
        <v>#REF!</v>
      </c>
      <c r="E105" t="e">
        <f t="shared" si="5"/>
        <v>#REF!</v>
      </c>
      <c r="F105" t="e">
        <f t="shared" si="6"/>
        <v>#REF!</v>
      </c>
      <c r="G105" t="e">
        <f t="shared" si="7"/>
        <v>#REF!</v>
      </c>
    </row>
    <row r="106" spans="3:7" x14ac:dyDescent="0.25">
      <c r="C106" t="e">
        <f>'Mappatura processi S-A'!#REF!</f>
        <v>#REF!</v>
      </c>
      <c r="D106" t="e">
        <f t="shared" si="4"/>
        <v>#REF!</v>
      </c>
      <c r="E106" t="e">
        <f t="shared" si="5"/>
        <v>#REF!</v>
      </c>
      <c r="F106" t="e">
        <f t="shared" si="6"/>
        <v>#REF!</v>
      </c>
      <c r="G106" t="e">
        <f t="shared" si="7"/>
        <v>#REF!</v>
      </c>
    </row>
    <row r="107" spans="3:7" x14ac:dyDescent="0.25">
      <c r="C107" t="e">
        <f>'Mappatura processi S-A'!#REF!</f>
        <v>#REF!</v>
      </c>
      <c r="D107" t="e">
        <f t="shared" si="4"/>
        <v>#REF!</v>
      </c>
      <c r="E107" t="e">
        <f t="shared" si="5"/>
        <v>#REF!</v>
      </c>
      <c r="F107" t="e">
        <f t="shared" si="6"/>
        <v>#REF!</v>
      </c>
      <c r="G107" t="e">
        <f t="shared" si="7"/>
        <v>#REF!</v>
      </c>
    </row>
    <row r="108" spans="3:7" x14ac:dyDescent="0.25">
      <c r="C108" t="e">
        <f>'Mappatura processi S-A'!#REF!</f>
        <v>#REF!</v>
      </c>
      <c r="D108" t="e">
        <f t="shared" si="4"/>
        <v>#REF!</v>
      </c>
      <c r="E108" t="e">
        <f t="shared" si="5"/>
        <v>#REF!</v>
      </c>
      <c r="F108" t="e">
        <f t="shared" si="6"/>
        <v>#REF!</v>
      </c>
      <c r="G108" t="e">
        <f t="shared" si="7"/>
        <v>#REF!</v>
      </c>
    </row>
    <row r="109" spans="3:7" x14ac:dyDescent="0.25">
      <c r="C109">
        <f>'Mappatura processi S-A'!L16</f>
        <v>0</v>
      </c>
      <c r="D109" t="str">
        <f t="shared" si="4"/>
        <v/>
      </c>
      <c r="E109" t="str">
        <f t="shared" si="5"/>
        <v/>
      </c>
      <c r="F109" t="str">
        <f t="shared" si="6"/>
        <v/>
      </c>
      <c r="G109" t="str">
        <f t="shared" si="7"/>
        <v/>
      </c>
    </row>
    <row r="110" spans="3:7" x14ac:dyDescent="0.25">
      <c r="C110">
        <f>'Mappatura processi S-A'!L17</f>
        <v>0</v>
      </c>
      <c r="D110" t="str">
        <f t="shared" si="4"/>
        <v/>
      </c>
      <c r="E110" t="str">
        <f t="shared" si="5"/>
        <v/>
      </c>
      <c r="F110" t="str">
        <f t="shared" si="6"/>
        <v/>
      </c>
      <c r="G110" t="str">
        <f t="shared" si="7"/>
        <v/>
      </c>
    </row>
    <row r="111" spans="3:7" x14ac:dyDescent="0.25">
      <c r="C111">
        <f>'Mappatura processi S-A'!L18</f>
        <v>0</v>
      </c>
      <c r="D111" t="str">
        <f t="shared" si="4"/>
        <v/>
      </c>
      <c r="E111" t="str">
        <f t="shared" si="5"/>
        <v/>
      </c>
      <c r="F111" t="str">
        <f t="shared" si="6"/>
        <v/>
      </c>
      <c r="G111" t="str">
        <f t="shared" si="7"/>
        <v/>
      </c>
    </row>
    <row r="112" spans="3:7" x14ac:dyDescent="0.25">
      <c r="C112">
        <f>'Mappatura processi S-A'!L19</f>
        <v>0</v>
      </c>
      <c r="D112" t="str">
        <f t="shared" si="4"/>
        <v/>
      </c>
      <c r="E112" t="str">
        <f t="shared" si="5"/>
        <v/>
      </c>
      <c r="F112" t="str">
        <f t="shared" si="6"/>
        <v/>
      </c>
      <c r="G112" t="str">
        <f t="shared" si="7"/>
        <v/>
      </c>
    </row>
    <row r="113" spans="3:7" x14ac:dyDescent="0.25">
      <c r="C113">
        <f>'Mappatura processi S-A'!L20</f>
        <v>0</v>
      </c>
      <c r="D113" t="str">
        <f t="shared" si="4"/>
        <v/>
      </c>
      <c r="E113" t="str">
        <f t="shared" si="5"/>
        <v/>
      </c>
      <c r="F113" t="str">
        <f t="shared" si="6"/>
        <v/>
      </c>
      <c r="G113" t="str">
        <f t="shared" si="7"/>
        <v/>
      </c>
    </row>
    <row r="114" spans="3:7" x14ac:dyDescent="0.25">
      <c r="C114">
        <f>'Mappatura processi S-A'!L21</f>
        <v>0</v>
      </c>
      <c r="D114" t="str">
        <f t="shared" si="4"/>
        <v/>
      </c>
      <c r="E114" t="str">
        <f t="shared" si="5"/>
        <v/>
      </c>
      <c r="F114" t="str">
        <f t="shared" si="6"/>
        <v/>
      </c>
      <c r="G114" t="str">
        <f t="shared" si="7"/>
        <v/>
      </c>
    </row>
    <row r="115" spans="3:7" x14ac:dyDescent="0.25">
      <c r="C115">
        <f>'Mappatura processi S-A'!L22</f>
        <v>0</v>
      </c>
      <c r="D115" t="str">
        <f t="shared" si="4"/>
        <v/>
      </c>
      <c r="E115" t="str">
        <f t="shared" si="5"/>
        <v/>
      </c>
      <c r="F115" t="str">
        <f t="shared" si="6"/>
        <v/>
      </c>
      <c r="G115" t="str">
        <f t="shared" si="7"/>
        <v/>
      </c>
    </row>
    <row r="116" spans="3:7" x14ac:dyDescent="0.25">
      <c r="C116">
        <f>'Mappatura processi S-A'!L23</f>
        <v>0</v>
      </c>
      <c r="D116" t="str">
        <f t="shared" si="4"/>
        <v/>
      </c>
      <c r="E116" t="str">
        <f t="shared" si="5"/>
        <v/>
      </c>
      <c r="F116" t="str">
        <f t="shared" si="6"/>
        <v/>
      </c>
      <c r="G116" t="str">
        <f t="shared" si="7"/>
        <v/>
      </c>
    </row>
    <row r="117" spans="3:7" x14ac:dyDescent="0.25">
      <c r="C117">
        <f>'Mappatura processi S-A'!L24</f>
        <v>0</v>
      </c>
      <c r="D117" t="str">
        <f t="shared" si="4"/>
        <v/>
      </c>
      <c r="E117" t="str">
        <f t="shared" si="5"/>
        <v/>
      </c>
      <c r="F117" t="str">
        <f t="shared" si="6"/>
        <v/>
      </c>
      <c r="G117" t="str">
        <f t="shared" si="7"/>
        <v/>
      </c>
    </row>
    <row r="118" spans="3:7" x14ac:dyDescent="0.25">
      <c r="C118">
        <f>'Mappatura processi S-A'!L25</f>
        <v>0</v>
      </c>
      <c r="D118" t="str">
        <f t="shared" si="4"/>
        <v/>
      </c>
      <c r="E118" t="str">
        <f t="shared" si="5"/>
        <v/>
      </c>
      <c r="F118" t="str">
        <f t="shared" si="6"/>
        <v/>
      </c>
      <c r="G118" t="str">
        <f t="shared" si="7"/>
        <v/>
      </c>
    </row>
    <row r="119" spans="3:7" x14ac:dyDescent="0.25">
      <c r="C119">
        <f>'Mappatura processi S-A'!L26</f>
        <v>0</v>
      </c>
      <c r="D119" t="str">
        <f t="shared" si="4"/>
        <v/>
      </c>
      <c r="E119" t="str">
        <f t="shared" si="5"/>
        <v/>
      </c>
      <c r="F119" t="str">
        <f t="shared" si="6"/>
        <v/>
      </c>
      <c r="G119" t="str">
        <f t="shared" si="7"/>
        <v/>
      </c>
    </row>
    <row r="120" spans="3:7" x14ac:dyDescent="0.25">
      <c r="C120">
        <f>'Mappatura processi S-A'!L27</f>
        <v>0</v>
      </c>
      <c r="D120" t="str">
        <f t="shared" si="4"/>
        <v/>
      </c>
      <c r="E120" t="str">
        <f t="shared" si="5"/>
        <v/>
      </c>
      <c r="F120" t="str">
        <f t="shared" si="6"/>
        <v/>
      </c>
      <c r="G120" t="str">
        <f t="shared" si="7"/>
        <v/>
      </c>
    </row>
    <row r="121" spans="3:7" x14ac:dyDescent="0.25">
      <c r="C121">
        <f>'Mappatura processi S-A'!L28</f>
        <v>0</v>
      </c>
      <c r="D121" t="str">
        <f t="shared" si="4"/>
        <v/>
      </c>
      <c r="E121" t="str">
        <f t="shared" si="5"/>
        <v/>
      </c>
      <c r="F121" t="str">
        <f t="shared" si="6"/>
        <v/>
      </c>
      <c r="G121" t="str">
        <f t="shared" si="7"/>
        <v/>
      </c>
    </row>
    <row r="122" spans="3:7" x14ac:dyDescent="0.25">
      <c r="C122">
        <f>'Mappatura processi S-A'!L29</f>
        <v>0</v>
      </c>
      <c r="D122" t="str">
        <f t="shared" si="4"/>
        <v/>
      </c>
      <c r="E122" t="str">
        <f t="shared" si="5"/>
        <v/>
      </c>
      <c r="F122" t="str">
        <f t="shared" si="6"/>
        <v/>
      </c>
      <c r="G122" t="str">
        <f t="shared" si="7"/>
        <v/>
      </c>
    </row>
    <row r="123" spans="3:7" x14ac:dyDescent="0.25">
      <c r="C123">
        <f>'Mappatura processi S-A'!L30</f>
        <v>0</v>
      </c>
      <c r="D123" t="str">
        <f t="shared" si="4"/>
        <v/>
      </c>
      <c r="E123" t="str">
        <f t="shared" si="5"/>
        <v/>
      </c>
      <c r="F123" t="str">
        <f t="shared" si="6"/>
        <v/>
      </c>
      <c r="G123" t="str">
        <f t="shared" si="7"/>
        <v/>
      </c>
    </row>
    <row r="124" spans="3:7" x14ac:dyDescent="0.25">
      <c r="C124">
        <f>'Mappatura processi S-A'!L31</f>
        <v>0</v>
      </c>
      <c r="D124" t="str">
        <f t="shared" si="4"/>
        <v/>
      </c>
      <c r="E124" t="str">
        <f t="shared" si="5"/>
        <v/>
      </c>
      <c r="F124" t="str">
        <f t="shared" si="6"/>
        <v/>
      </c>
      <c r="G124" t="str">
        <f t="shared" si="7"/>
        <v/>
      </c>
    </row>
    <row r="125" spans="3:7" x14ac:dyDescent="0.25">
      <c r="C125">
        <f>'Mappatura processi S-A'!L32</f>
        <v>0</v>
      </c>
      <c r="D125" t="str">
        <f t="shared" si="4"/>
        <v/>
      </c>
      <c r="E125" t="str">
        <f t="shared" si="5"/>
        <v/>
      </c>
      <c r="F125" t="str">
        <f t="shared" si="6"/>
        <v/>
      </c>
      <c r="G125" t="str">
        <f t="shared" si="7"/>
        <v/>
      </c>
    </row>
    <row r="126" spans="3:7" x14ac:dyDescent="0.25">
      <c r="C126">
        <f>'Mappatura processi S-A'!L33</f>
        <v>0</v>
      </c>
      <c r="D126" t="str">
        <f t="shared" si="4"/>
        <v/>
      </c>
      <c r="E126" t="str">
        <f t="shared" si="5"/>
        <v/>
      </c>
      <c r="F126" t="str">
        <f t="shared" si="6"/>
        <v/>
      </c>
      <c r="G126" t="str">
        <f t="shared" si="7"/>
        <v/>
      </c>
    </row>
    <row r="127" spans="3:7" x14ac:dyDescent="0.25">
      <c r="C127">
        <f>'Mappatura processi S-A'!L34</f>
        <v>0</v>
      </c>
      <c r="D127" t="str">
        <f t="shared" si="4"/>
        <v/>
      </c>
      <c r="E127" t="str">
        <f t="shared" si="5"/>
        <v/>
      </c>
      <c r="F127" t="str">
        <f t="shared" si="6"/>
        <v/>
      </c>
      <c r="G127" t="str">
        <f t="shared" si="7"/>
        <v/>
      </c>
    </row>
    <row r="128" spans="3:7" x14ac:dyDescent="0.25">
      <c r="C128">
        <f>'Mappatura processi S-A'!L35</f>
        <v>0</v>
      </c>
      <c r="D128" t="str">
        <f t="shared" si="4"/>
        <v/>
      </c>
      <c r="E128" t="str">
        <f t="shared" si="5"/>
        <v/>
      </c>
      <c r="F128" t="str">
        <f t="shared" si="6"/>
        <v/>
      </c>
      <c r="G128" t="str">
        <f t="shared" si="7"/>
        <v/>
      </c>
    </row>
    <row r="129" spans="3:7" x14ac:dyDescent="0.25">
      <c r="C129">
        <f>'Mappatura processi S-A'!L36</f>
        <v>0</v>
      </c>
      <c r="D129" t="str">
        <f t="shared" si="4"/>
        <v/>
      </c>
      <c r="E129" t="str">
        <f t="shared" si="5"/>
        <v/>
      </c>
      <c r="F129" t="str">
        <f t="shared" si="6"/>
        <v/>
      </c>
      <c r="G129" t="str">
        <f t="shared" si="7"/>
        <v/>
      </c>
    </row>
  </sheetData>
  <mergeCells count="1">
    <mergeCell ref="C13:D13"/>
  </mergeCell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12</vt:i4>
      </vt:variant>
      <vt:variant>
        <vt:lpstr>Intervalli denominati</vt:lpstr>
      </vt:variant>
      <vt:variant>
        <vt:i4>8</vt:i4>
      </vt:variant>
    </vt:vector>
  </HeadingPairs>
  <TitlesOfParts>
    <vt:vector size="20" baseType="lpstr">
      <vt:lpstr>Sezione_generale</vt:lpstr>
      <vt:lpstr>Sezione_generale_old</vt:lpstr>
      <vt:lpstr>Registro rischi</vt:lpstr>
      <vt:lpstr>Mappatura processi C-A</vt:lpstr>
      <vt:lpstr>Mappatura processi C-B</vt:lpstr>
      <vt:lpstr>Mappatura processi C-C</vt:lpstr>
      <vt:lpstr>Mappatura processi C-D</vt:lpstr>
      <vt:lpstr>Mappatura processi S-A</vt:lpstr>
      <vt:lpstr>Mappatura processi S-B</vt:lpstr>
      <vt:lpstr>Mappatura processi S-C</vt:lpstr>
      <vt:lpstr>competenze</vt:lpstr>
      <vt:lpstr>Parametri</vt:lpstr>
      <vt:lpstr>Altissimo</vt:lpstr>
      <vt:lpstr>Alto</vt:lpstr>
      <vt:lpstr>competenze!Area_stampa</vt:lpstr>
      <vt:lpstr>'Mappatura processi S-A'!Area_stampa</vt:lpstr>
      <vt:lpstr>Medio</vt:lpstr>
      <vt:lpstr>soggetti</vt:lpstr>
      <vt:lpstr>tipologiaattivita</vt:lpstr>
      <vt:lpstr>'Mappatura processi S-A'!Titoli_stampa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Margherita Patrignani</dc:creator>
  <cp:lastModifiedBy>Alessia Corti</cp:lastModifiedBy>
  <cp:lastPrinted>2022-04-20T08:56:59Z</cp:lastPrinted>
  <dcterms:created xsi:type="dcterms:W3CDTF">2014-07-11T10:05:14Z</dcterms:created>
  <dcterms:modified xsi:type="dcterms:W3CDTF">2026-01-27T09:16:21Z</dcterms:modified>
</cp:coreProperties>
</file>